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06"/>
  <workbookPr/>
  <mc:AlternateContent xmlns:mc="http://schemas.openxmlformats.org/markup-compatibility/2006">
    <mc:Choice Requires="x15">
      <x15ac:absPath xmlns:x15ac="http://schemas.microsoft.com/office/spreadsheetml/2010/11/ac" url="/Users/siphamandla/Desktop/"/>
    </mc:Choice>
  </mc:AlternateContent>
  <xr:revisionPtr revIDLastSave="0" documentId="8_{4A28AEE6-74F6-4550-BDC2-1A728C3F90ED}" xr6:coauthVersionLast="47" xr6:coauthVersionMax="47" xr10:uidLastSave="{00000000-0000-0000-0000-000000000000}"/>
  <bookViews>
    <workbookView xWindow="0" yWindow="0" windowWidth="28800" windowHeight="18000" tabRatio="911" firstSheet="1" activeTab="1" xr2:uid="{00000000-000D-0000-FFFF-FFFF00000000}"/>
  </bookViews>
  <sheets>
    <sheet name="Direct Indicators" sheetId="1" r:id="rId1"/>
    <sheet name="Statements - Food Consumpti" sheetId="8" r:id="rId2"/>
    <sheet name="Statements - Livelihood Cop" sheetId="9" r:id="rId3"/>
    <sheet name="Contributing Factors" sheetId="7" r:id="rId4"/>
    <sheet name="Statements - WASH" sheetId="10" r:id="rId5"/>
    <sheet name="Indicator Convergence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7" l="1"/>
  <c r="K93" i="7" l="1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H9" i="9" l="1"/>
  <c r="H5" i="9" l="1"/>
  <c r="H6" i="9"/>
  <c r="H7" i="9"/>
  <c r="H8" i="9"/>
  <c r="H4" i="9"/>
  <c r="H3" i="9"/>
  <c r="I53" i="10" l="1"/>
  <c r="M53" i="10"/>
  <c r="I54" i="10"/>
  <c r="M54" i="10"/>
  <c r="I55" i="10"/>
  <c r="M55" i="10"/>
  <c r="I56" i="10"/>
  <c r="M56" i="10"/>
  <c r="I57" i="10"/>
  <c r="M57" i="10"/>
  <c r="I58" i="10"/>
  <c r="M58" i="10"/>
  <c r="I59" i="10"/>
  <c r="M59" i="10"/>
  <c r="I60" i="10"/>
  <c r="M60" i="10"/>
  <c r="I61" i="10"/>
  <c r="M61" i="10"/>
  <c r="I62" i="10"/>
  <c r="M62" i="10"/>
  <c r="I30" i="10"/>
  <c r="M30" i="10"/>
  <c r="I31" i="10"/>
  <c r="M31" i="10"/>
  <c r="I32" i="10"/>
  <c r="M32" i="10"/>
  <c r="I33" i="10"/>
  <c r="M33" i="10"/>
  <c r="I34" i="10"/>
  <c r="M34" i="10"/>
  <c r="I35" i="10"/>
  <c r="M35" i="10"/>
  <c r="I36" i="10"/>
  <c r="M36" i="10"/>
  <c r="I37" i="10"/>
  <c r="M37" i="10"/>
  <c r="I38" i="10"/>
  <c r="M38" i="10"/>
  <c r="I39" i="10"/>
  <c r="M39" i="10"/>
  <c r="I40" i="10"/>
  <c r="M40" i="10"/>
  <c r="I41" i="10"/>
  <c r="M41" i="10"/>
  <c r="I42" i="10"/>
  <c r="M42" i="10"/>
  <c r="I43" i="10"/>
  <c r="M43" i="10"/>
  <c r="I44" i="10"/>
  <c r="M44" i="10"/>
  <c r="I45" i="10"/>
  <c r="M45" i="10"/>
  <c r="I46" i="10"/>
  <c r="M46" i="10"/>
  <c r="I47" i="10"/>
  <c r="M47" i="10"/>
  <c r="I48" i="10"/>
  <c r="M48" i="10"/>
  <c r="I49" i="10"/>
  <c r="M49" i="10"/>
  <c r="I50" i="10"/>
  <c r="M50" i="10"/>
  <c r="I51" i="10"/>
  <c r="M51" i="10"/>
  <c r="I52" i="10"/>
  <c r="M52" i="10"/>
  <c r="M29" i="10"/>
  <c r="I29" i="10"/>
  <c r="M28" i="10"/>
  <c r="I28" i="10"/>
  <c r="M27" i="10"/>
  <c r="I27" i="10"/>
  <c r="M26" i="10"/>
  <c r="I26" i="10"/>
  <c r="M25" i="10"/>
  <c r="I25" i="10"/>
  <c r="M24" i="10"/>
  <c r="I24" i="10"/>
  <c r="M23" i="10"/>
  <c r="I23" i="10"/>
  <c r="M22" i="10"/>
  <c r="I22" i="10"/>
  <c r="M21" i="10"/>
  <c r="I21" i="10"/>
  <c r="M20" i="10"/>
  <c r="I20" i="10"/>
  <c r="M19" i="10"/>
  <c r="I19" i="10"/>
  <c r="M18" i="10"/>
  <c r="I18" i="10"/>
  <c r="M17" i="10"/>
  <c r="I17" i="10"/>
  <c r="M16" i="10"/>
  <c r="I16" i="10"/>
  <c r="M15" i="10"/>
  <c r="I15" i="10"/>
  <c r="M14" i="10"/>
  <c r="I14" i="10"/>
  <c r="M13" i="10"/>
  <c r="I13" i="10"/>
  <c r="S12" i="10"/>
  <c r="P12" i="10"/>
  <c r="M12" i="10"/>
  <c r="I12" i="10"/>
  <c r="F12" i="10"/>
  <c r="S11" i="10"/>
  <c r="P11" i="10"/>
  <c r="M11" i="10"/>
  <c r="I11" i="10"/>
  <c r="F11" i="10"/>
  <c r="S10" i="10"/>
  <c r="P10" i="10"/>
  <c r="M10" i="10"/>
  <c r="I10" i="10"/>
  <c r="F10" i="10"/>
  <c r="S9" i="10"/>
  <c r="P9" i="10"/>
  <c r="M9" i="10"/>
  <c r="I9" i="10"/>
  <c r="F9" i="10"/>
  <c r="S8" i="10"/>
  <c r="P8" i="10"/>
  <c r="M8" i="10"/>
  <c r="I8" i="10"/>
  <c r="F8" i="10"/>
  <c r="S7" i="10"/>
  <c r="P7" i="10"/>
  <c r="M7" i="10"/>
  <c r="I7" i="10"/>
  <c r="F7" i="10"/>
  <c r="S6" i="10"/>
  <c r="P6" i="10"/>
  <c r="M6" i="10"/>
  <c r="I6" i="10"/>
  <c r="F6" i="10"/>
  <c r="S5" i="10"/>
  <c r="P5" i="10"/>
  <c r="M5" i="10"/>
  <c r="I5" i="10"/>
  <c r="F5" i="10"/>
  <c r="S4" i="10"/>
  <c r="P4" i="10"/>
  <c r="M4" i="10"/>
  <c r="I4" i="10"/>
  <c r="F4" i="10"/>
  <c r="S3" i="10"/>
  <c r="P3" i="10"/>
  <c r="M3" i="10"/>
  <c r="I3" i="10"/>
  <c r="F3" i="10"/>
  <c r="L9" i="9"/>
  <c r="L8" i="9"/>
  <c r="L7" i="9"/>
  <c r="L6" i="9"/>
  <c r="L5" i="9"/>
  <c r="L4" i="9"/>
  <c r="L3" i="9"/>
  <c r="Z9" i="8"/>
  <c r="T9" i="8"/>
  <c r="N9" i="8"/>
  <c r="J9" i="8"/>
  <c r="F9" i="8"/>
  <c r="Z8" i="8"/>
  <c r="T8" i="8"/>
  <c r="N8" i="8"/>
  <c r="J8" i="8"/>
  <c r="F8" i="8"/>
  <c r="Z7" i="8"/>
  <c r="T7" i="8"/>
  <c r="N7" i="8"/>
  <c r="J7" i="8"/>
  <c r="F7" i="8"/>
  <c r="Z6" i="8"/>
  <c r="T6" i="8"/>
  <c r="N6" i="8"/>
  <c r="J6" i="8"/>
  <c r="F6" i="8"/>
  <c r="Z5" i="8"/>
  <c r="T5" i="8"/>
  <c r="N5" i="8"/>
  <c r="J5" i="8"/>
  <c r="F5" i="8"/>
  <c r="Z4" i="8"/>
  <c r="T4" i="8"/>
  <c r="N4" i="8"/>
  <c r="J4" i="8"/>
  <c r="F4" i="8"/>
  <c r="Z3" i="8"/>
  <c r="T3" i="8"/>
  <c r="N3" i="8"/>
  <c r="J3" i="8"/>
  <c r="F3" i="8"/>
  <c r="T34" i="5"/>
  <c r="S34" i="5"/>
  <c r="R34" i="5"/>
  <c r="Q34" i="5"/>
  <c r="P34" i="5"/>
  <c r="M34" i="5"/>
  <c r="L34" i="5"/>
  <c r="K34" i="5"/>
  <c r="J34" i="5"/>
  <c r="I34" i="5"/>
  <c r="F34" i="5"/>
  <c r="E34" i="5"/>
  <c r="D34" i="5"/>
  <c r="C34" i="5"/>
  <c r="B34" i="5"/>
  <c r="T20" i="5"/>
  <c r="S20" i="5"/>
  <c r="R20" i="5"/>
  <c r="Q20" i="5"/>
  <c r="P20" i="5"/>
  <c r="M20" i="5"/>
  <c r="L20" i="5"/>
  <c r="K20" i="5"/>
  <c r="J20" i="5"/>
  <c r="I20" i="5"/>
  <c r="F20" i="5"/>
  <c r="E20" i="5"/>
  <c r="D20" i="5"/>
  <c r="C20" i="5"/>
  <c r="B20" i="5"/>
  <c r="T6" i="5"/>
  <c r="S6" i="5"/>
  <c r="R6" i="5"/>
  <c r="Q6" i="5"/>
  <c r="P6" i="5"/>
  <c r="M6" i="5"/>
  <c r="L6" i="5"/>
  <c r="K6" i="5"/>
  <c r="J6" i="5"/>
  <c r="I6" i="5"/>
  <c r="F6" i="5"/>
  <c r="E6" i="5"/>
  <c r="D6" i="5"/>
  <c r="C6" i="5"/>
  <c r="B6" i="5"/>
  <c r="T35" i="5"/>
  <c r="M35" i="5"/>
  <c r="F35" i="5"/>
  <c r="T21" i="5"/>
  <c r="M21" i="5"/>
  <c r="L21" i="5"/>
  <c r="F21" i="5"/>
  <c r="T7" i="5"/>
  <c r="M7" i="5"/>
  <c r="F7" i="5"/>
  <c r="S35" i="5" l="1"/>
  <c r="R35" i="5"/>
  <c r="Q35" i="5"/>
  <c r="P35" i="5"/>
  <c r="L35" i="5"/>
  <c r="K35" i="5"/>
  <c r="J35" i="5"/>
  <c r="I35" i="5"/>
  <c r="E35" i="5"/>
  <c r="D35" i="5"/>
  <c r="C35" i="5"/>
  <c r="B35" i="5"/>
  <c r="S21" i="5"/>
  <c r="R21" i="5"/>
  <c r="Q21" i="5"/>
  <c r="P21" i="5"/>
  <c r="K21" i="5"/>
  <c r="J21" i="5"/>
  <c r="I21" i="5"/>
  <c r="E21" i="5"/>
  <c r="D21" i="5"/>
  <c r="C21" i="5"/>
  <c r="B21" i="5"/>
  <c r="S7" i="5"/>
  <c r="R7" i="5"/>
  <c r="Q7" i="5"/>
  <c r="P7" i="5"/>
  <c r="L7" i="5"/>
  <c r="K7" i="5"/>
  <c r="J7" i="5"/>
  <c r="I7" i="5"/>
  <c r="E7" i="5"/>
  <c r="D7" i="5"/>
  <c r="C7" i="5"/>
  <c r="B7" i="5"/>
  <c r="R33" i="5"/>
  <c r="Q33" i="5"/>
  <c r="P33" i="5"/>
  <c r="S32" i="5"/>
  <c r="R32" i="5"/>
  <c r="P32" i="5"/>
  <c r="S31" i="5"/>
  <c r="R31" i="5"/>
  <c r="P31" i="5"/>
  <c r="O29" i="5"/>
  <c r="K33" i="5"/>
  <c r="J33" i="5"/>
  <c r="I33" i="5"/>
  <c r="L32" i="5"/>
  <c r="K32" i="5"/>
  <c r="I32" i="5"/>
  <c r="L31" i="5"/>
  <c r="K31" i="5"/>
  <c r="I31" i="5"/>
  <c r="H29" i="5"/>
  <c r="A29" i="5"/>
  <c r="D33" i="5"/>
  <c r="C33" i="5"/>
  <c r="B33" i="5"/>
  <c r="E32" i="5"/>
  <c r="D32" i="5"/>
  <c r="B32" i="5"/>
  <c r="E31" i="5"/>
  <c r="D31" i="5"/>
  <c r="B31" i="5"/>
  <c r="R19" i="5"/>
  <c r="Q19" i="5"/>
  <c r="P19" i="5"/>
  <c r="S18" i="5"/>
  <c r="R18" i="5"/>
  <c r="P18" i="5"/>
  <c r="S17" i="5"/>
  <c r="R17" i="5"/>
  <c r="P17" i="5"/>
  <c r="O15" i="5"/>
  <c r="K19" i="5"/>
  <c r="J19" i="5"/>
  <c r="I19" i="5"/>
  <c r="L18" i="5"/>
  <c r="K18" i="5"/>
  <c r="I18" i="5"/>
  <c r="L17" i="5"/>
  <c r="K17" i="5"/>
  <c r="I17" i="5"/>
  <c r="H15" i="5"/>
  <c r="D19" i="5"/>
  <c r="C19" i="5"/>
  <c r="B19" i="5"/>
  <c r="E18" i="5"/>
  <c r="D18" i="5"/>
  <c r="B18" i="5"/>
  <c r="E17" i="5"/>
  <c r="D17" i="5"/>
  <c r="B17" i="5"/>
  <c r="A15" i="5"/>
  <c r="R5" i="5"/>
  <c r="Q5" i="5"/>
  <c r="P5" i="5"/>
  <c r="S4" i="5"/>
  <c r="R4" i="5"/>
  <c r="P4" i="5"/>
  <c r="S3" i="5"/>
  <c r="R3" i="5"/>
  <c r="P3" i="5"/>
  <c r="O1" i="5"/>
  <c r="K5" i="5"/>
  <c r="J5" i="5"/>
  <c r="I5" i="5"/>
  <c r="L4" i="5"/>
  <c r="K4" i="5"/>
  <c r="I4" i="5"/>
  <c r="L3" i="5"/>
  <c r="K3" i="5"/>
  <c r="I3" i="5"/>
  <c r="H1" i="5"/>
  <c r="D5" i="5"/>
  <c r="C5" i="5"/>
  <c r="B5" i="5"/>
  <c r="E4" i="5"/>
  <c r="D4" i="5"/>
  <c r="B4" i="5"/>
  <c r="E3" i="5"/>
  <c r="D3" i="5"/>
  <c r="B3" i="5"/>
  <c r="A1" i="5"/>
</calcChain>
</file>

<file path=xl/sharedStrings.xml><?xml version="1.0" encoding="utf-8"?>
<sst xmlns="http://schemas.openxmlformats.org/spreadsheetml/2006/main" count="358" uniqueCount="167">
  <si>
    <t xml:space="preserve"> FCS</t>
  </si>
  <si>
    <t>HDDS</t>
  </si>
  <si>
    <t>rCSI</t>
  </si>
  <si>
    <t>HHS</t>
  </si>
  <si>
    <t>Livelihood Coping</t>
  </si>
  <si>
    <t>Region</t>
  </si>
  <si>
    <t>Livelihood Zone/Woreda</t>
  </si>
  <si>
    <t>Phase 1-2</t>
  </si>
  <si>
    <t>Phase 3</t>
  </si>
  <si>
    <t>Phase 4</t>
  </si>
  <si>
    <t>Phase 4-5</t>
  </si>
  <si>
    <t>Phase 1</t>
  </si>
  <si>
    <t>Phase 2</t>
  </si>
  <si>
    <t>Phase 3+</t>
  </si>
  <si>
    <t>Phase 5</t>
  </si>
  <si>
    <t>PROVINCE</t>
  </si>
  <si>
    <t>DISTRICT</t>
  </si>
  <si>
    <t>FOOD CONSUMPTION SCORE</t>
  </si>
  <si>
    <t>Number of meals per day</t>
  </si>
  <si>
    <t xml:space="preserve">In the livelihood zone of </t>
  </si>
  <si>
    <t xml:space="preserve"> the percentage of households with an acceptable FCS (indicative of IPC Phase 1&amp;2) is of </t>
  </si>
  <si>
    <t xml:space="preserve">%, the percentage of households with a borderline FCS (indicative of IPC Phase 3) is of </t>
  </si>
  <si>
    <t xml:space="preserve">%, the percentage of households with a poor FCS (indicative of IPC Phase 4+) is of </t>
  </si>
  <si>
    <t xml:space="preserve">WRITE IN OUTCOME EVIDENCE / FOOD CONSUMPTION </t>
  </si>
  <si>
    <t xml:space="preserve"> the percentage of households having food diversity indicative of Phase 1 and 2 is of </t>
  </si>
  <si>
    <t xml:space="preserve">%, the percentage having a food diversity indicative phase 3 is of </t>
  </si>
  <si>
    <t xml:space="preserve">%, and the percentage having a food diversity indicative of  Phase 4 and 5 is of </t>
  </si>
  <si>
    <t xml:space="preserve"> the percentage of households who are not implementing significant strategies to access food (indicative of IPC Phase 1) is of </t>
  </si>
  <si>
    <t xml:space="preserve">%, the percentage of households using stressed strategies on a regular basis (indicative of IPC Phase 2) is of </t>
  </si>
  <si>
    <t xml:space="preserve">%, and the percentage of households using critical strategies on a regular basis (indicative of IPC Phase 3+) is of </t>
  </si>
  <si>
    <t xml:space="preserve">the percentage of HH having a HHS score of 0 is </t>
  </si>
  <si>
    <t xml:space="preserve">% (indicative of phase 1), the percentage of HH having a HHS score of 1 is </t>
  </si>
  <si>
    <t xml:space="preserve">% (indicative of phase 2), the percentage of HH having a 2 - 3 HHS score is </t>
  </si>
  <si>
    <t xml:space="preserve">% (indicative of phase 3), the percentage of HH having a 4 - 5 HHS score is </t>
  </si>
  <si>
    <t xml:space="preserve">% (indicative of phase 4) and the percentage of HH having a HHS score of 6 (indicative of phase 5) is </t>
  </si>
  <si>
    <t xml:space="preserve"> the percentage of HH eating 0 meal per day is of </t>
  </si>
  <si>
    <t xml:space="preserve">%, the percentage of HH eating 1 meal per day is of </t>
  </si>
  <si>
    <t xml:space="preserve">%, the percentage of HH eating 2 meals per day is of  </t>
  </si>
  <si>
    <t xml:space="preserve">%, the percentage of HH eating 3 meals per day is of </t>
  </si>
  <si>
    <t xml:space="preserve">% and the percentage of HH eating 4 meals and more per day is of </t>
  </si>
  <si>
    <t>DISTRICT NAME</t>
  </si>
  <si>
    <t xml:space="preserve">Livelihood Coping Strategies </t>
  </si>
  <si>
    <t>LIVESTOCK AVERAGE NUMBER</t>
  </si>
  <si>
    <t xml:space="preserve">In the district of </t>
  </si>
  <si>
    <t xml:space="preserve"> the percentage of households who are not implementing any livelihood strategies (indicative of IPC Phase 1) is of </t>
  </si>
  <si>
    <t xml:space="preserve">%, the percentage of households using livelihood stressed strategies (indicative of IPC Phase 2) is of </t>
  </si>
  <si>
    <t xml:space="preserve">%, the percentage of households using livelihood crisis strategies (indicative of IPC Phase 3) is of </t>
  </si>
  <si>
    <t xml:space="preserve">%, and the percentage of households using livelihood emergency strategies (indicative of IPC Phase 4) is of </t>
  </si>
  <si>
    <t xml:space="preserve">%, and the percentage of households with near exhaustion of coping capacity (indicative of IPC Phase 5) is of </t>
  </si>
  <si>
    <t>WRITE IN OUTCOME EVIDENCE</t>
  </si>
  <si>
    <t xml:space="preserve">households possess in average </t>
  </si>
  <si>
    <t xml:space="preserve"> cattles, </t>
  </si>
  <si>
    <t xml:space="preserve"> goats, and </t>
  </si>
  <si>
    <t>Afar</t>
  </si>
  <si>
    <t>AAP</t>
  </si>
  <si>
    <t>AGA</t>
  </si>
  <si>
    <t>ARP</t>
  </si>
  <si>
    <t>ASP</t>
  </si>
  <si>
    <t>ELP</t>
  </si>
  <si>
    <t>NMP</t>
  </si>
  <si>
    <t>TER</t>
  </si>
  <si>
    <t>Case Summaries</t>
  </si>
  <si>
    <t>Mean</t>
  </si>
  <si>
    <t>ProvPcode</t>
  </si>
  <si>
    <t>Ratio of food expenditure</t>
  </si>
  <si>
    <t>Ratio_Non_Food_Exp</t>
  </si>
  <si>
    <t>Average monthly expenditure</t>
  </si>
  <si>
    <t>Potential monthly income</t>
  </si>
  <si>
    <t>Bulawayo</t>
  </si>
  <si>
    <t>Manicaland</t>
  </si>
  <si>
    <t>Mashonaland Central</t>
  </si>
  <si>
    <t>Mashonaland East</t>
  </si>
  <si>
    <t>Mashonaland West</t>
  </si>
  <si>
    <t>Matabeleland North</t>
  </si>
  <si>
    <t>Matabeleland South</t>
  </si>
  <si>
    <t>Midlands</t>
  </si>
  <si>
    <t>Masvingo</t>
  </si>
  <si>
    <t>Harare</t>
  </si>
  <si>
    <t>Chitungwiza</t>
  </si>
  <si>
    <t>Total</t>
  </si>
  <si>
    <t xml:space="preserve"> the proportion of income spent on food is </t>
  </si>
  <si>
    <t xml:space="preserve">% while proportion spent non food items is </t>
  </si>
  <si>
    <t>Evidence Statement</t>
  </si>
  <si>
    <t>Buhera</t>
  </si>
  <si>
    <t>Chimanimani</t>
  </si>
  <si>
    <t>Chipinge</t>
  </si>
  <si>
    <t>Makoni</t>
  </si>
  <si>
    <t>Mutare</t>
  </si>
  <si>
    <t>Mutasa</t>
  </si>
  <si>
    <t>Nyanga</t>
  </si>
  <si>
    <t>Bindura</t>
  </si>
  <si>
    <t>Muzarabani</t>
  </si>
  <si>
    <t>Guruve</t>
  </si>
  <si>
    <t>Mazowe</t>
  </si>
  <si>
    <t>Mt Darwin</t>
  </si>
  <si>
    <t>Rushinga</t>
  </si>
  <si>
    <t>Shamva</t>
  </si>
  <si>
    <t>Mbire</t>
  </si>
  <si>
    <t>Chikomba</t>
  </si>
  <si>
    <t>Goromonzi</t>
  </si>
  <si>
    <t>Hwedza</t>
  </si>
  <si>
    <t>Marondera</t>
  </si>
  <si>
    <t>Mudzi</t>
  </si>
  <si>
    <t>Murewa</t>
  </si>
  <si>
    <t>Mutoko</t>
  </si>
  <si>
    <t>Seke</t>
  </si>
  <si>
    <t>UMP</t>
  </si>
  <si>
    <t>Chegutu</t>
  </si>
  <si>
    <t>Hurungwe</t>
  </si>
  <si>
    <t>Kariba</t>
  </si>
  <si>
    <t>Makonde</t>
  </si>
  <si>
    <t>Zvimba</t>
  </si>
  <si>
    <t>Mhondoro-Ngezi</t>
  </si>
  <si>
    <t>Sanyati</t>
  </si>
  <si>
    <t>Binga</t>
  </si>
  <si>
    <t>Bubi</t>
  </si>
  <si>
    <t>Hwange</t>
  </si>
  <si>
    <t>Lupane</t>
  </si>
  <si>
    <t>Nkayi</t>
  </si>
  <si>
    <t>Tsholotsho</t>
  </si>
  <si>
    <t>Umguza</t>
  </si>
  <si>
    <t>Beitbridge</t>
  </si>
  <si>
    <t>Bulilima</t>
  </si>
  <si>
    <t>Mangwe</t>
  </si>
  <si>
    <t>Gwanda</t>
  </si>
  <si>
    <t>Insiza</t>
  </si>
  <si>
    <t>Matobo</t>
  </si>
  <si>
    <t>Umzingwane</t>
  </si>
  <si>
    <t>Chirumanzu</t>
  </si>
  <si>
    <t>Gokwe North</t>
  </si>
  <si>
    <t>Gokwe South</t>
  </si>
  <si>
    <t>Gweru</t>
  </si>
  <si>
    <t>Kwekwe</t>
  </si>
  <si>
    <t>Mberengwa</t>
  </si>
  <si>
    <t>Shurugwi</t>
  </si>
  <si>
    <t>Zvishavane</t>
  </si>
  <si>
    <t>Bikita</t>
  </si>
  <si>
    <t>Chiredzi</t>
  </si>
  <si>
    <t>Chivi</t>
  </si>
  <si>
    <t>Gutu</t>
  </si>
  <si>
    <t>Mwenezi</t>
  </si>
  <si>
    <t>Zaka</t>
  </si>
  <si>
    <t>Access to improved sanitation</t>
  </si>
  <si>
    <t>Sources of drinking water</t>
  </si>
  <si>
    <t>Distance to water source</t>
  </si>
  <si>
    <t>does water supply meet demand</t>
  </si>
  <si>
    <t>Are water prices affordable</t>
  </si>
  <si>
    <t xml:space="preserve">, the three main type of toilet used are bush for </t>
  </si>
  <si>
    <t xml:space="preserve">% of the HH, ventilated improved latrine (VIP) for </t>
  </si>
  <si>
    <t xml:space="preserve">% of the HH, and pit latrine (non VIP) for </t>
  </si>
  <si>
    <t xml:space="preserve">, the two main sources of drinking water are communal/public tap for </t>
  </si>
  <si>
    <t xml:space="preserve">% of the HH and piped water in/out of house for </t>
  </si>
  <si>
    <t xml:space="preserve"> the distance to water source is less than 1h for </t>
  </si>
  <si>
    <t xml:space="preserve">% of the HH, more than 1h for </t>
  </si>
  <si>
    <t xml:space="preserve">% of the HH, and between 2 to 3h for </t>
  </si>
  <si>
    <t xml:space="preserve">, water supply can meet demand for </t>
  </si>
  <si>
    <t xml:space="preserve">% of HH but not for </t>
  </si>
  <si>
    <t xml:space="preserve">WRITE IN OUTCOME EVIDENCE </t>
  </si>
  <si>
    <t xml:space="preserve">, water prices are affordable for </t>
  </si>
  <si>
    <t>Indicator</t>
  </si>
  <si>
    <t>FCS</t>
  </si>
  <si>
    <t>Livelihood Change</t>
  </si>
  <si>
    <t>Number of meals</t>
  </si>
  <si>
    <t>HH Food stock</t>
  </si>
  <si>
    <t>Current</t>
  </si>
  <si>
    <t>Projected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</si>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</sst>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##0.0%"/>
    <numFmt numFmtId="166" formatCode="0.0%"/>
    <numFmt numFmtId="167" formatCode="###0.0000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62"/>
      <name val="Arial"/>
      <family val="2"/>
    </font>
    <font>
      <sz val="9"/>
      <color indexed="60"/>
      <name val="Arial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rgb="FF00B0F0"/>
      <name val="Calibri"/>
      <family val="2"/>
      <scheme val="minor"/>
    </font>
    <font>
      <b/>
      <sz val="5"/>
      <color rgb="FF00B0F0"/>
      <name val="Calibri"/>
      <family val="2"/>
      <scheme val="minor"/>
    </font>
    <font>
      <sz val="9"/>
      <color indexed="8"/>
      <name val="Arial"/>
      <family val="2"/>
    </font>
    <font>
      <b/>
      <sz val="11"/>
      <color indexed="60"/>
      <name val="Arial Bold"/>
    </font>
    <font>
      <b/>
      <sz val="10"/>
      <color rgb="FF00B0F0"/>
      <name val="Calibri"/>
      <family val="2"/>
      <scheme val="minor"/>
    </font>
    <font>
      <sz val="9"/>
      <color rgb="FF0070C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80000"/>
        <bgColor indexed="64"/>
      </patternFill>
    </fill>
    <fill>
      <patternFill patternType="solid">
        <fgColor rgb="FFE67800"/>
        <bgColor indexed="64"/>
      </patternFill>
    </fill>
    <fill>
      <patternFill patternType="solid">
        <fgColor rgb="FFCDFACD"/>
        <bgColor indexed="64"/>
      </patternFill>
    </fill>
    <fill>
      <patternFill patternType="solid">
        <fgColor rgb="FFFAE61E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 style="thin">
        <color indexed="22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22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22"/>
      </bottom>
      <diagonal/>
    </border>
    <border>
      <left style="thin">
        <color indexed="63"/>
      </left>
      <right style="medium">
        <color indexed="64"/>
      </right>
      <top/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medium">
        <color indexed="64"/>
      </bottom>
      <diagonal/>
    </border>
    <border>
      <left/>
      <right style="thin">
        <color indexed="63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63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 style="thin">
        <color indexed="63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medium">
        <color indexed="64"/>
      </right>
      <top/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 style="medium">
        <color indexed="64"/>
      </right>
      <top style="thin">
        <color indexed="22"/>
      </top>
      <bottom/>
      <diagonal/>
    </border>
    <border>
      <left style="thin">
        <color indexed="63"/>
      </left>
      <right/>
      <top style="thin">
        <color indexed="22"/>
      </top>
      <bottom/>
      <diagonal/>
    </border>
    <border>
      <left/>
      <right style="thin">
        <color indexed="63"/>
      </right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medium">
        <color indexed="64"/>
      </left>
      <right style="medium">
        <color indexed="64"/>
      </right>
      <top style="thin">
        <color indexed="22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288">
    <xf numFmtId="0" fontId="0" fillId="0" borderId="0" xfId="0"/>
    <xf numFmtId="0" fontId="0" fillId="4" borderId="1" xfId="0" applyFill="1" applyBorder="1"/>
    <xf numFmtId="0" fontId="4" fillId="0" borderId="0" xfId="0" applyFont="1"/>
    <xf numFmtId="0" fontId="3" fillId="0" borderId="1" xfId="0" applyFont="1" applyBorder="1"/>
    <xf numFmtId="0" fontId="3" fillId="5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/>
    <xf numFmtId="0" fontId="3" fillId="6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9" fontId="0" fillId="0" borderId="1" xfId="0" applyNumberFormat="1" applyBorder="1" applyAlignment="1">
      <alignment horizontal="center"/>
    </xf>
    <xf numFmtId="0" fontId="0" fillId="7" borderId="0" xfId="0" applyFill="1"/>
    <xf numFmtId="166" fontId="0" fillId="0" borderId="1" xfId="0" applyNumberFormat="1" applyBorder="1" applyAlignment="1">
      <alignment horizontal="center"/>
    </xf>
    <xf numFmtId="0" fontId="5" fillId="8" borderId="16" xfId="5" applyFont="1" applyFill="1" applyBorder="1" applyAlignment="1">
      <alignment horizontal="left" vertical="top" wrapText="1"/>
    </xf>
    <xf numFmtId="0" fontId="5" fillId="0" borderId="6" xfId="3" applyFont="1" applyBorder="1" applyAlignment="1">
      <alignment horizontal="left" wrapText="1"/>
    </xf>
    <xf numFmtId="0" fontId="5" fillId="0" borderId="7" xfId="3" applyFont="1" applyBorder="1" applyAlignment="1">
      <alignment horizontal="left" wrapText="1"/>
    </xf>
    <xf numFmtId="0" fontId="5" fillId="8" borderId="17" xfId="5" applyFont="1" applyFill="1" applyBorder="1" applyAlignment="1">
      <alignment horizontal="left" vertical="top" wrapText="1"/>
    </xf>
    <xf numFmtId="0" fontId="5" fillId="8" borderId="30" xfId="3" applyFont="1" applyFill="1" applyBorder="1" applyAlignment="1">
      <alignment horizontal="left" vertical="top" wrapText="1"/>
    </xf>
    <xf numFmtId="0" fontId="5" fillId="0" borderId="32" xfId="2" applyFont="1" applyBorder="1" applyAlignment="1">
      <alignment horizontal="center" wrapText="1"/>
    </xf>
    <xf numFmtId="0" fontId="5" fillId="0" borderId="33" xfId="2" applyFont="1" applyBorder="1" applyAlignment="1">
      <alignment horizontal="center" wrapText="1"/>
    </xf>
    <xf numFmtId="0" fontId="5" fillId="0" borderId="34" xfId="2" applyFont="1" applyBorder="1" applyAlignment="1">
      <alignment horizontal="center" wrapText="1"/>
    </xf>
    <xf numFmtId="0" fontId="5" fillId="0" borderId="32" xfId="1" applyFont="1" applyBorder="1" applyAlignment="1">
      <alignment horizontal="center" wrapText="1"/>
    </xf>
    <xf numFmtId="0" fontId="5" fillId="0" borderId="34" xfId="1" applyFont="1" applyBorder="1" applyAlignment="1">
      <alignment horizontal="center" wrapText="1"/>
    </xf>
    <xf numFmtId="0" fontId="5" fillId="0" borderId="22" xfId="3" applyFont="1" applyBorder="1" applyAlignment="1">
      <alignment horizontal="left" wrapText="1"/>
    </xf>
    <xf numFmtId="0" fontId="5" fillId="0" borderId="32" xfId="3" applyFont="1" applyBorder="1" applyAlignment="1">
      <alignment horizontal="center" wrapText="1"/>
    </xf>
    <xf numFmtId="0" fontId="5" fillId="0" borderId="33" xfId="3" applyFont="1" applyBorder="1" applyAlignment="1">
      <alignment horizontal="center" wrapText="1"/>
    </xf>
    <xf numFmtId="0" fontId="5" fillId="0" borderId="34" xfId="3" applyFont="1" applyBorder="1" applyAlignment="1">
      <alignment horizontal="center" wrapText="1"/>
    </xf>
    <xf numFmtId="0" fontId="5" fillId="0" borderId="23" xfId="2" applyFont="1" applyBorder="1" applyAlignment="1">
      <alignment horizontal="center" wrapText="1"/>
    </xf>
    <xf numFmtId="0" fontId="5" fillId="0" borderId="24" xfId="2" applyFont="1" applyBorder="1" applyAlignment="1">
      <alignment horizontal="center" wrapText="1"/>
    </xf>
    <xf numFmtId="0" fontId="5" fillId="0" borderId="24" xfId="5" applyFont="1" applyBorder="1" applyAlignment="1">
      <alignment horizontal="center" wrapText="1"/>
    </xf>
    <xf numFmtId="0" fontId="5" fillId="0" borderId="25" xfId="5" applyFont="1" applyBorder="1" applyAlignment="1">
      <alignment horizontal="center" wrapText="1"/>
    </xf>
    <xf numFmtId="165" fontId="6" fillId="0" borderId="26" xfId="3" applyNumberFormat="1" applyFont="1" applyFill="1" applyBorder="1" applyAlignment="1">
      <alignment horizontal="right" vertical="top"/>
    </xf>
    <xf numFmtId="165" fontId="6" fillId="0" borderId="27" xfId="3" applyNumberFormat="1" applyFont="1" applyFill="1" applyBorder="1" applyAlignment="1">
      <alignment horizontal="right" vertical="top"/>
    </xf>
    <xf numFmtId="165" fontId="6" fillId="0" borderId="28" xfId="3" applyNumberFormat="1" applyFont="1" applyFill="1" applyBorder="1" applyAlignment="1">
      <alignment horizontal="right" vertical="top"/>
    </xf>
    <xf numFmtId="165" fontId="6" fillId="0" borderId="35" xfId="5" applyNumberFormat="1" applyFont="1" applyFill="1" applyBorder="1" applyAlignment="1">
      <alignment horizontal="right" vertical="top"/>
    </xf>
    <xf numFmtId="165" fontId="6" fillId="0" borderId="36" xfId="5" applyNumberFormat="1" applyFont="1" applyFill="1" applyBorder="1" applyAlignment="1">
      <alignment horizontal="right" vertical="top"/>
    </xf>
    <xf numFmtId="165" fontId="6" fillId="0" borderId="12" xfId="3" applyNumberFormat="1" applyFont="1" applyFill="1" applyBorder="1" applyAlignment="1">
      <alignment horizontal="right" vertical="top"/>
    </xf>
    <xf numFmtId="165" fontId="6" fillId="0" borderId="13" xfId="3" applyNumberFormat="1" applyFont="1" applyFill="1" applyBorder="1" applyAlignment="1">
      <alignment horizontal="right" vertical="top"/>
    </xf>
    <xf numFmtId="165" fontId="6" fillId="0" borderId="12" xfId="5" applyNumberFormat="1" applyFont="1" applyFill="1" applyBorder="1" applyAlignment="1">
      <alignment horizontal="right" vertical="top"/>
    </xf>
    <xf numFmtId="165" fontId="6" fillId="0" borderId="13" xfId="5" applyNumberFormat="1" applyFont="1" applyFill="1" applyBorder="1" applyAlignment="1">
      <alignment horizontal="right" vertical="top"/>
    </xf>
    <xf numFmtId="165" fontId="6" fillId="0" borderId="38" xfId="5" applyNumberFormat="1" applyFont="1" applyFill="1" applyBorder="1" applyAlignment="1">
      <alignment horizontal="right" vertical="top"/>
    </xf>
    <xf numFmtId="165" fontId="6" fillId="0" borderId="29" xfId="5" applyNumberFormat="1" applyFont="1" applyFill="1" applyBorder="1" applyAlignment="1">
      <alignment horizontal="right" vertical="top"/>
    </xf>
    <xf numFmtId="165" fontId="6" fillId="0" borderId="39" xfId="1" applyNumberFormat="1" applyFont="1" applyFill="1" applyBorder="1" applyAlignment="1">
      <alignment horizontal="right" vertical="top"/>
    </xf>
    <xf numFmtId="165" fontId="6" fillId="0" borderId="40" xfId="5" applyNumberFormat="1" applyFont="1" applyFill="1" applyBorder="1" applyAlignment="1">
      <alignment horizontal="right" vertical="top"/>
    </xf>
    <xf numFmtId="165" fontId="6" fillId="0" borderId="41" xfId="1" applyNumberFormat="1" applyFont="1" applyFill="1" applyBorder="1" applyAlignment="1">
      <alignment horizontal="right" vertical="top"/>
    </xf>
    <xf numFmtId="165" fontId="6" fillId="0" borderId="42" xfId="1" applyNumberFormat="1" applyFont="1" applyFill="1" applyBorder="1" applyAlignment="1">
      <alignment horizontal="right" vertical="top"/>
    </xf>
    <xf numFmtId="165" fontId="6" fillId="0" borderId="43" xfId="1" applyNumberFormat="1" applyFont="1" applyFill="1" applyBorder="1" applyAlignment="1">
      <alignment horizontal="right" vertical="top"/>
    </xf>
    <xf numFmtId="165" fontId="6" fillId="0" borderId="44" xfId="1" applyNumberFormat="1" applyFont="1" applyFill="1" applyBorder="1" applyAlignment="1">
      <alignment horizontal="right" vertical="top"/>
    </xf>
    <xf numFmtId="165" fontId="6" fillId="0" borderId="45" xfId="5" applyNumberFormat="1" applyFont="1" applyFill="1" applyBorder="1" applyAlignment="1">
      <alignment horizontal="right" vertical="top"/>
    </xf>
    <xf numFmtId="165" fontId="6" fillId="0" borderId="46" xfId="1" applyNumberFormat="1" applyFont="1" applyFill="1" applyBorder="1" applyAlignment="1">
      <alignment horizontal="right" vertical="top"/>
    </xf>
    <xf numFmtId="2" fontId="6" fillId="0" borderId="40" xfId="3" applyNumberFormat="1" applyFont="1" applyBorder="1" applyAlignment="1">
      <alignment horizontal="right" vertical="top"/>
    </xf>
    <xf numFmtId="2" fontId="6" fillId="0" borderId="41" xfId="3" applyNumberFormat="1" applyFont="1" applyBorder="1" applyAlignment="1">
      <alignment horizontal="right" vertical="top"/>
    </xf>
    <xf numFmtId="0" fontId="10" fillId="0" borderId="3" xfId="8" applyNumberFormat="1" applyFont="1" applyFill="1" applyBorder="1" applyAlignment="1">
      <alignment horizontal="left" wrapText="1"/>
    </xf>
    <xf numFmtId="2" fontId="6" fillId="0" borderId="26" xfId="2" applyNumberFormat="1" applyFont="1" applyBorder="1" applyAlignment="1">
      <alignment horizontal="right" vertical="top"/>
    </xf>
    <xf numFmtId="2" fontId="6" fillId="0" borderId="27" xfId="2" applyNumberFormat="1" applyFont="1" applyBorder="1" applyAlignment="1">
      <alignment horizontal="right" vertical="top"/>
    </xf>
    <xf numFmtId="2" fontId="6" fillId="0" borderId="28" xfId="2" applyNumberFormat="1" applyFont="1" applyBorder="1" applyAlignment="1">
      <alignment horizontal="right" vertical="top"/>
    </xf>
    <xf numFmtId="0" fontId="10" fillId="0" borderId="4" xfId="8" applyNumberFormat="1" applyFont="1" applyFill="1" applyBorder="1" applyAlignment="1">
      <alignment horizontal="left" wrapText="1"/>
    </xf>
    <xf numFmtId="2" fontId="6" fillId="0" borderId="43" xfId="3" applyNumberFormat="1" applyFont="1" applyBorder="1" applyAlignment="1">
      <alignment horizontal="right" vertical="top"/>
    </xf>
    <xf numFmtId="2" fontId="6" fillId="0" borderId="50" xfId="1" applyNumberFormat="1" applyFont="1" applyBorder="1" applyAlignment="1">
      <alignment horizontal="right" vertical="top"/>
    </xf>
    <xf numFmtId="0" fontId="0" fillId="10" borderId="0" xfId="0" applyFill="1"/>
    <xf numFmtId="0" fontId="3" fillId="0" borderId="0" xfId="0" applyFont="1"/>
    <xf numFmtId="0" fontId="3" fillId="0" borderId="51" xfId="0" applyFont="1" applyBorder="1"/>
    <xf numFmtId="164" fontId="8" fillId="12" borderId="1" xfId="8" applyFont="1" applyFill="1" applyBorder="1" applyAlignment="1">
      <alignment horizontal="left" wrapText="1"/>
    </xf>
    <xf numFmtId="0" fontId="9" fillId="12" borderId="1" xfId="0" applyFont="1" applyFill="1" applyBorder="1" applyAlignment="1">
      <alignment horizontal="center" wrapText="1"/>
    </xf>
    <xf numFmtId="0" fontId="10" fillId="0" borderId="1" xfId="8" applyNumberFormat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center" wrapText="1"/>
    </xf>
    <xf numFmtId="2" fontId="11" fillId="0" borderId="4" xfId="9" applyNumberFormat="1" applyFont="1" applyBorder="1" applyAlignment="1">
      <alignment horizontal="right" vertical="center"/>
    </xf>
    <xf numFmtId="2" fontId="11" fillId="0" borderId="1" xfId="9" applyNumberFormat="1" applyFont="1" applyBorder="1" applyAlignment="1">
      <alignment horizontal="right" vertical="center"/>
    </xf>
    <xf numFmtId="0" fontId="10" fillId="0" borderId="2" xfId="8" applyNumberFormat="1" applyFont="1" applyFill="1" applyBorder="1" applyAlignment="1">
      <alignment horizontal="left" wrapText="1"/>
    </xf>
    <xf numFmtId="2" fontId="11" fillId="0" borderId="1" xfId="9" applyNumberFormat="1" applyFont="1" applyBorder="1" applyAlignment="1">
      <alignment horizontal="left" vertical="center" wrapText="1"/>
    </xf>
    <xf numFmtId="0" fontId="3" fillId="0" borderId="2" xfId="0" applyFont="1" applyBorder="1" applyAlignment="1"/>
    <xf numFmtId="2" fontId="11" fillId="0" borderId="53" xfId="9" applyNumberFormat="1" applyFont="1" applyBorder="1" applyAlignment="1">
      <alignment horizontal="right" vertical="center"/>
    </xf>
    <xf numFmtId="0" fontId="10" fillId="0" borderId="54" xfId="8" applyNumberFormat="1" applyFont="1" applyFill="1" applyBorder="1" applyAlignment="1">
      <alignment horizontal="left" wrapText="1"/>
    </xf>
    <xf numFmtId="2" fontId="11" fillId="0" borderId="55" xfId="9" applyNumberFormat="1" applyFont="1" applyBorder="1" applyAlignment="1">
      <alignment horizontal="right" vertical="center"/>
    </xf>
    <xf numFmtId="2" fontId="11" fillId="0" borderId="56" xfId="9" applyNumberFormat="1" applyFont="1" applyBorder="1" applyAlignment="1">
      <alignment horizontal="right" vertical="center"/>
    </xf>
    <xf numFmtId="0" fontId="10" fillId="0" borderId="57" xfId="8" applyNumberFormat="1" applyFont="1" applyFill="1" applyBorder="1" applyAlignment="1">
      <alignment horizontal="left" wrapText="1"/>
    </xf>
    <xf numFmtId="2" fontId="11" fillId="0" borderId="58" xfId="9" applyNumberFormat="1" applyFont="1" applyBorder="1" applyAlignment="1">
      <alignment horizontal="right" vertical="center"/>
    </xf>
    <xf numFmtId="0" fontId="10" fillId="0" borderId="52" xfId="8" applyNumberFormat="1" applyFont="1" applyFill="1" applyBorder="1" applyAlignment="1">
      <alignment horizontal="left" wrapText="1"/>
    </xf>
    <xf numFmtId="2" fontId="11" fillId="0" borderId="59" xfId="9" applyNumberFormat="1" applyFont="1" applyBorder="1" applyAlignment="1">
      <alignment horizontal="right" vertical="center"/>
    </xf>
    <xf numFmtId="0" fontId="10" fillId="0" borderId="60" xfId="8" applyNumberFormat="1" applyFont="1" applyFill="1" applyBorder="1" applyAlignment="1">
      <alignment horizontal="left" wrapText="1"/>
    </xf>
    <xf numFmtId="2" fontId="11" fillId="0" borderId="64" xfId="9" applyNumberFormat="1" applyFont="1" applyBorder="1" applyAlignment="1">
      <alignment horizontal="right" vertical="center"/>
    </xf>
    <xf numFmtId="2" fontId="11" fillId="0" borderId="51" xfId="9" applyNumberFormat="1" applyFont="1" applyBorder="1" applyAlignment="1">
      <alignment horizontal="right" vertical="center"/>
    </xf>
    <xf numFmtId="0" fontId="10" fillId="0" borderId="65" xfId="8" applyNumberFormat="1" applyFont="1" applyFill="1" applyBorder="1" applyAlignment="1">
      <alignment horizontal="left" wrapText="1"/>
    </xf>
    <xf numFmtId="164" fontId="8" fillId="12" borderId="23" xfId="8" applyFont="1" applyFill="1" applyBorder="1" applyAlignment="1">
      <alignment horizontal="left" wrapText="1"/>
    </xf>
    <xf numFmtId="164" fontId="8" fillId="12" borderId="24" xfId="8" applyFont="1" applyFill="1" applyBorder="1" applyAlignment="1">
      <alignment horizontal="left" wrapText="1"/>
    </xf>
    <xf numFmtId="0" fontId="9" fillId="12" borderId="25" xfId="0" applyFont="1" applyFill="1" applyBorder="1" applyAlignment="1">
      <alignment horizontal="center" wrapText="1"/>
    </xf>
    <xf numFmtId="2" fontId="11" fillId="0" borderId="66" xfId="9" applyNumberFormat="1" applyFont="1" applyBorder="1" applyAlignment="1">
      <alignment horizontal="right" vertical="center"/>
    </xf>
    <xf numFmtId="0" fontId="10" fillId="0" borderId="61" xfId="8" applyNumberFormat="1" applyFont="1" applyFill="1" applyBorder="1" applyAlignment="1">
      <alignment horizontal="left" wrapText="1"/>
    </xf>
    <xf numFmtId="0" fontId="3" fillId="0" borderId="20" xfId="0" applyFont="1" applyBorder="1"/>
    <xf numFmtId="0" fontId="3" fillId="0" borderId="25" xfId="0" applyFont="1" applyBorder="1"/>
    <xf numFmtId="0" fontId="9" fillId="11" borderId="51" xfId="0" applyFont="1" applyFill="1" applyBorder="1" applyAlignment="1">
      <alignment horizontal="center" wrapText="1"/>
    </xf>
    <xf numFmtId="2" fontId="6" fillId="0" borderId="68" xfId="1" applyNumberFormat="1" applyFont="1" applyBorder="1" applyAlignment="1">
      <alignment horizontal="right" vertical="top"/>
    </xf>
    <xf numFmtId="2" fontId="6" fillId="0" borderId="69" xfId="1" applyNumberFormat="1" applyFont="1" applyBorder="1" applyAlignment="1">
      <alignment horizontal="right" vertical="top"/>
    </xf>
    <xf numFmtId="2" fontId="6" fillId="0" borderId="70" xfId="1" applyNumberFormat="1" applyFont="1" applyBorder="1" applyAlignment="1">
      <alignment horizontal="right" vertical="top"/>
    </xf>
    <xf numFmtId="0" fontId="10" fillId="0" borderId="48" xfId="8" applyNumberFormat="1" applyFont="1" applyFill="1" applyBorder="1" applyAlignment="1">
      <alignment horizontal="left" wrapText="1"/>
    </xf>
    <xf numFmtId="0" fontId="9" fillId="11" borderId="23" xfId="0" applyFont="1" applyFill="1" applyBorder="1" applyAlignment="1">
      <alignment horizontal="center" wrapText="1"/>
    </xf>
    <xf numFmtId="0" fontId="9" fillId="11" borderId="24" xfId="0" applyFont="1" applyFill="1" applyBorder="1" applyAlignment="1">
      <alignment horizontal="center" wrapText="1"/>
    </xf>
    <xf numFmtId="0" fontId="9" fillId="11" borderId="25" xfId="0" applyFont="1" applyFill="1" applyBorder="1" applyAlignment="1">
      <alignment horizontal="center" wrapText="1"/>
    </xf>
    <xf numFmtId="0" fontId="9" fillId="11" borderId="47" xfId="0" applyFont="1" applyFill="1" applyBorder="1" applyAlignment="1">
      <alignment horizontal="center" wrapText="1"/>
    </xf>
    <xf numFmtId="164" fontId="8" fillId="11" borderId="23" xfId="8" applyFont="1" applyFill="1" applyBorder="1" applyAlignment="1">
      <alignment horizontal="left" wrapText="1"/>
    </xf>
    <xf numFmtId="164" fontId="8" fillId="11" borderId="24" xfId="8" applyFont="1" applyFill="1" applyBorder="1" applyAlignment="1">
      <alignment horizontal="left" wrapText="1"/>
    </xf>
    <xf numFmtId="2" fontId="6" fillId="0" borderId="35" xfId="6" applyNumberFormat="1" applyFont="1" applyBorder="1" applyAlignment="1">
      <alignment horizontal="right" vertical="top"/>
    </xf>
    <xf numFmtId="2" fontId="6" fillId="0" borderId="36" xfId="6" applyNumberFormat="1" applyFont="1" applyBorder="1" applyAlignment="1">
      <alignment horizontal="right" vertical="top"/>
    </xf>
    <xf numFmtId="0" fontId="10" fillId="0" borderId="49" xfId="8" applyNumberFormat="1" applyFont="1" applyFill="1" applyBorder="1" applyAlignment="1">
      <alignment horizontal="left" wrapText="1"/>
    </xf>
    <xf numFmtId="2" fontId="6" fillId="0" borderId="71" xfId="6" applyNumberFormat="1" applyFont="1" applyBorder="1" applyAlignment="1">
      <alignment horizontal="right" vertical="top" wrapText="1"/>
    </xf>
    <xf numFmtId="2" fontId="6" fillId="0" borderId="35" xfId="6" applyNumberFormat="1" applyFont="1" applyBorder="1" applyAlignment="1">
      <alignment horizontal="right" vertical="top" wrapText="1"/>
    </xf>
    <xf numFmtId="164" fontId="8" fillId="12" borderId="72" xfId="8" applyFont="1" applyFill="1" applyBorder="1" applyAlignment="1">
      <alignment horizontal="left" wrapText="1"/>
    </xf>
    <xf numFmtId="164" fontId="8" fillId="12" borderId="4" xfId="8" applyFont="1" applyFill="1" applyBorder="1" applyAlignment="1">
      <alignment horizontal="left" wrapText="1"/>
    </xf>
    <xf numFmtId="164" fontId="8" fillId="12" borderId="39" xfId="8" applyFont="1" applyFill="1" applyBorder="1" applyAlignment="1">
      <alignment horizontal="left" wrapText="1"/>
    </xf>
    <xf numFmtId="164" fontId="8" fillId="12" borderId="40" xfId="8" applyFont="1" applyFill="1" applyBorder="1" applyAlignment="1">
      <alignment horizontal="left" wrapText="1"/>
    </xf>
    <xf numFmtId="0" fontId="9" fillId="12" borderId="41" xfId="0" applyFont="1" applyFill="1" applyBorder="1" applyAlignment="1">
      <alignment horizontal="center" wrapText="1"/>
    </xf>
    <xf numFmtId="0" fontId="0" fillId="0" borderId="4" xfId="0" applyBorder="1"/>
    <xf numFmtId="0" fontId="10" fillId="0" borderId="74" xfId="8" applyNumberFormat="1" applyFont="1" applyFill="1" applyBorder="1" applyAlignment="1">
      <alignment horizontal="left" wrapText="1"/>
    </xf>
    <xf numFmtId="2" fontId="6" fillId="0" borderId="39" xfId="3" applyNumberFormat="1" applyFont="1" applyBorder="1" applyAlignment="1">
      <alignment horizontal="right" vertical="top"/>
    </xf>
    <xf numFmtId="2" fontId="6" fillId="0" borderId="42" xfId="3" applyNumberFormat="1" applyFont="1" applyBorder="1" applyAlignment="1">
      <alignment horizontal="right" vertical="top"/>
    </xf>
    <xf numFmtId="0" fontId="5" fillId="0" borderId="0" xfId="10" applyFont="1" applyFill="1" applyBorder="1" applyAlignment="1">
      <alignment horizontal="center" wrapText="1"/>
    </xf>
    <xf numFmtId="0" fontId="5" fillId="8" borderId="76" xfId="10" applyFont="1" applyFill="1" applyBorder="1" applyAlignment="1">
      <alignment horizontal="left" vertical="top" wrapText="1"/>
    </xf>
    <xf numFmtId="0" fontId="12" fillId="0" borderId="0" xfId="10" applyFont="1" applyBorder="1" applyAlignment="1">
      <alignment horizontal="center" vertical="center" wrapText="1"/>
    </xf>
    <xf numFmtId="0" fontId="1" fillId="0" borderId="0" xfId="10"/>
    <xf numFmtId="0" fontId="6" fillId="13" borderId="0" xfId="10" applyFont="1" applyFill="1"/>
    <xf numFmtId="0" fontId="5" fillId="0" borderId="77" xfId="10" applyFont="1" applyBorder="1" applyAlignment="1">
      <alignment wrapText="1"/>
    </xf>
    <xf numFmtId="0" fontId="5" fillId="0" borderId="78" xfId="10" applyFont="1" applyBorder="1" applyAlignment="1">
      <alignment horizontal="center" wrapText="1"/>
    </xf>
    <xf numFmtId="0" fontId="5" fillId="0" borderId="79" xfId="10" applyFont="1" applyBorder="1" applyAlignment="1">
      <alignment horizontal="center" wrapText="1"/>
    </xf>
    <xf numFmtId="0" fontId="5" fillId="8" borderId="80" xfId="10" applyFont="1" applyFill="1" applyBorder="1" applyAlignment="1">
      <alignment horizontal="left" vertical="top" wrapText="1"/>
    </xf>
    <xf numFmtId="167" fontId="6" fillId="0" borderId="81" xfId="10" applyNumberFormat="1" applyFont="1" applyBorder="1" applyAlignment="1">
      <alignment horizontal="right" vertical="top"/>
    </xf>
    <xf numFmtId="167" fontId="6" fillId="0" borderId="82" xfId="10" applyNumberFormat="1" applyFont="1" applyBorder="1" applyAlignment="1">
      <alignment horizontal="right" vertical="top"/>
    </xf>
    <xf numFmtId="167" fontId="6" fillId="0" borderId="83" xfId="10" applyNumberFormat="1" applyFont="1" applyBorder="1" applyAlignment="1">
      <alignment horizontal="right" vertical="top"/>
    </xf>
    <xf numFmtId="167" fontId="6" fillId="0" borderId="84" xfId="10" applyNumberFormat="1" applyFont="1" applyBorder="1" applyAlignment="1">
      <alignment horizontal="right" vertical="top"/>
    </xf>
    <xf numFmtId="0" fontId="5" fillId="0" borderId="77" xfId="10" applyFont="1" applyBorder="1" applyAlignment="1">
      <alignment horizontal="left" wrapText="1"/>
    </xf>
    <xf numFmtId="0" fontId="5" fillId="8" borderId="85" xfId="10" applyFont="1" applyFill="1" applyBorder="1" applyAlignment="1">
      <alignment vertical="top" wrapText="1"/>
    </xf>
    <xf numFmtId="0" fontId="5" fillId="8" borderId="76" xfId="10" applyFont="1" applyFill="1" applyBorder="1" applyAlignment="1">
      <alignment vertical="top" wrapText="1"/>
    </xf>
    <xf numFmtId="0" fontId="13" fillId="0" borderId="4" xfId="8" applyNumberFormat="1" applyFont="1" applyFill="1" applyBorder="1" applyAlignment="1">
      <alignment horizontal="left" wrapText="1"/>
    </xf>
    <xf numFmtId="0" fontId="5" fillId="0" borderId="86" xfId="2" applyFont="1" applyBorder="1" applyAlignment="1">
      <alignment horizontal="center" wrapText="1"/>
    </xf>
    <xf numFmtId="0" fontId="5" fillId="0" borderId="5" xfId="3" applyFont="1" applyBorder="1" applyAlignment="1">
      <alignment horizontal="left" wrapText="1"/>
    </xf>
    <xf numFmtId="0" fontId="5" fillId="8" borderId="87" xfId="3" applyFont="1" applyFill="1" applyBorder="1" applyAlignment="1">
      <alignment horizontal="left" vertical="top" wrapText="1"/>
    </xf>
    <xf numFmtId="165" fontId="6" fillId="0" borderId="71" xfId="3" applyNumberFormat="1" applyFont="1" applyFill="1" applyBorder="1" applyAlignment="1">
      <alignment horizontal="right" vertical="top"/>
    </xf>
    <xf numFmtId="165" fontId="6" fillId="0" borderId="35" xfId="3" applyNumberFormat="1" applyFont="1" applyFill="1" applyBorder="1" applyAlignment="1">
      <alignment horizontal="right" vertical="top"/>
    </xf>
    <xf numFmtId="165" fontId="6" fillId="0" borderId="36" xfId="3" applyNumberFormat="1" applyFont="1" applyFill="1" applyBorder="1" applyAlignment="1">
      <alignment horizontal="right" vertical="top"/>
    </xf>
    <xf numFmtId="1" fontId="0" fillId="0" borderId="58" xfId="4" applyNumberFormat="1" applyFont="1" applyFill="1" applyBorder="1"/>
    <xf numFmtId="1" fontId="0" fillId="0" borderId="1" xfId="4" applyNumberFormat="1" applyFont="1" applyFill="1" applyBorder="1"/>
    <xf numFmtId="1" fontId="0" fillId="0" borderId="52" xfId="4" applyNumberFormat="1" applyFont="1" applyFill="1" applyBorder="1"/>
    <xf numFmtId="1" fontId="6" fillId="0" borderId="15" xfId="3" applyNumberFormat="1" applyFont="1" applyBorder="1" applyAlignment="1">
      <alignment horizontal="right" vertical="top"/>
    </xf>
    <xf numFmtId="0" fontId="5" fillId="8" borderId="0" xfId="3" applyFont="1" applyFill="1" applyBorder="1" applyAlignment="1">
      <alignment horizontal="left" vertical="top" wrapText="1"/>
    </xf>
    <xf numFmtId="165" fontId="6" fillId="0" borderId="11" xfId="3" applyNumberFormat="1" applyFont="1" applyFill="1" applyBorder="1" applyAlignment="1">
      <alignment horizontal="right" vertical="top"/>
    </xf>
    <xf numFmtId="0" fontId="5" fillId="8" borderId="90" xfId="3" applyFont="1" applyFill="1" applyBorder="1" applyAlignment="1">
      <alignment horizontal="left" vertical="top" wrapText="1"/>
    </xf>
    <xf numFmtId="165" fontId="6" fillId="0" borderId="91" xfId="3" applyNumberFormat="1" applyFont="1" applyFill="1" applyBorder="1" applyAlignment="1">
      <alignment horizontal="right" vertical="top"/>
    </xf>
    <xf numFmtId="165" fontId="6" fillId="0" borderId="92" xfId="3" applyNumberFormat="1" applyFont="1" applyFill="1" applyBorder="1" applyAlignment="1">
      <alignment horizontal="right" vertical="top"/>
    </xf>
    <xf numFmtId="165" fontId="6" fillId="0" borderId="93" xfId="3" applyNumberFormat="1" applyFont="1" applyFill="1" applyBorder="1" applyAlignment="1">
      <alignment horizontal="right" vertical="top"/>
    </xf>
    <xf numFmtId="165" fontId="6" fillId="0" borderId="95" xfId="5" applyNumberFormat="1" applyFont="1" applyFill="1" applyBorder="1" applyAlignment="1">
      <alignment horizontal="right" vertical="top"/>
    </xf>
    <xf numFmtId="165" fontId="6" fillId="0" borderId="92" xfId="5" applyNumberFormat="1" applyFont="1" applyFill="1" applyBorder="1" applyAlignment="1">
      <alignment horizontal="right" vertical="top"/>
    </xf>
    <xf numFmtId="165" fontId="6" fillId="0" borderId="93" xfId="5" applyNumberFormat="1" applyFont="1" applyFill="1" applyBorder="1" applyAlignment="1">
      <alignment horizontal="right" vertical="top"/>
    </xf>
    <xf numFmtId="0" fontId="5" fillId="8" borderId="2" xfId="3" applyFont="1" applyFill="1" applyBorder="1" applyAlignment="1">
      <alignment vertical="center" wrapText="1"/>
    </xf>
    <xf numFmtId="0" fontId="5" fillId="8" borderId="3" xfId="3" applyFont="1" applyFill="1" applyBorder="1" applyAlignment="1">
      <alignment horizontal="center" vertical="center" wrapText="1"/>
    </xf>
    <xf numFmtId="0" fontId="5" fillId="8" borderId="4" xfId="3" applyFont="1" applyFill="1" applyBorder="1" applyAlignment="1">
      <alignment horizontal="center" vertical="center" wrapText="1"/>
    </xf>
    <xf numFmtId="0" fontId="11" fillId="0" borderId="52" xfId="3" applyFont="1" applyFill="1" applyBorder="1" applyAlignment="1">
      <alignment horizontal="left" vertical="top" wrapText="1"/>
    </xf>
    <xf numFmtId="0" fontId="14" fillId="0" borderId="52" xfId="3" applyFont="1" applyFill="1" applyBorder="1" applyAlignment="1">
      <alignment horizontal="left" vertical="top" wrapText="1"/>
    </xf>
    <xf numFmtId="0" fontId="14" fillId="14" borderId="52" xfId="3" applyFont="1" applyFill="1" applyBorder="1" applyAlignment="1">
      <alignment horizontal="left" vertical="top" wrapText="1"/>
    </xf>
    <xf numFmtId="0" fontId="14" fillId="15" borderId="52" xfId="3" applyFont="1" applyFill="1" applyBorder="1" applyAlignment="1">
      <alignment horizontal="left" vertical="top" wrapText="1"/>
    </xf>
    <xf numFmtId="9" fontId="0" fillId="0" borderId="2" xfId="4" applyFont="1" applyBorder="1" applyAlignment="1"/>
    <xf numFmtId="9" fontId="0" fillId="0" borderId="4" xfId="4" applyFont="1" applyBorder="1" applyAlignment="1"/>
    <xf numFmtId="0" fontId="3" fillId="0" borderId="67" xfId="0" applyFon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2" xfId="4" applyFont="1" applyBorder="1" applyAlignment="1">
      <alignment horizontal="center"/>
    </xf>
    <xf numFmtId="9" fontId="0" fillId="0" borderId="3" xfId="4" applyFont="1" applyBorder="1" applyAlignment="1">
      <alignment horizontal="center"/>
    </xf>
    <xf numFmtId="9" fontId="0" fillId="0" borderId="4" xfId="4" applyFont="1" applyBorder="1" applyAlignment="1">
      <alignment horizontal="center"/>
    </xf>
    <xf numFmtId="0" fontId="0" fillId="0" borderId="4" xfId="0" applyBorder="1" applyAlignment="1">
      <alignment horizontal="center"/>
    </xf>
    <xf numFmtId="165" fontId="6" fillId="0" borderId="26" xfId="7" applyNumberFormat="1" applyFont="1" applyFill="1" applyBorder="1" applyAlignment="1">
      <alignment horizontal="right" vertical="top"/>
    </xf>
    <xf numFmtId="165" fontId="6" fillId="0" borderId="27" xfId="7" applyNumberFormat="1" applyFont="1" applyFill="1" applyBorder="1" applyAlignment="1">
      <alignment horizontal="right" vertical="top"/>
    </xf>
    <xf numFmtId="165" fontId="6" fillId="0" borderId="96" xfId="7" applyNumberFormat="1" applyFont="1" applyFill="1" applyBorder="1" applyAlignment="1">
      <alignment horizontal="right" vertical="top"/>
    </xf>
    <xf numFmtId="165" fontId="6" fillId="0" borderId="71" xfId="7" applyNumberFormat="1" applyFont="1" applyFill="1" applyBorder="1" applyAlignment="1">
      <alignment horizontal="right" vertical="top"/>
    </xf>
    <xf numFmtId="165" fontId="6" fillId="0" borderId="35" xfId="7" applyNumberFormat="1" applyFont="1" applyFill="1" applyBorder="1" applyAlignment="1">
      <alignment horizontal="right" vertical="top"/>
    </xf>
    <xf numFmtId="165" fontId="6" fillId="0" borderId="88" xfId="7" applyNumberFormat="1" applyFont="1" applyFill="1" applyBorder="1" applyAlignment="1">
      <alignment horizontal="right" vertical="top"/>
    </xf>
    <xf numFmtId="165" fontId="6" fillId="0" borderId="91" xfId="7" applyNumberFormat="1" applyFont="1" applyFill="1" applyBorder="1" applyAlignment="1">
      <alignment horizontal="right" vertical="top"/>
    </xf>
    <xf numFmtId="165" fontId="6" fillId="0" borderId="92" xfId="7" applyNumberFormat="1" applyFont="1" applyFill="1" applyBorder="1" applyAlignment="1">
      <alignment horizontal="right" vertical="top"/>
    </xf>
    <xf numFmtId="165" fontId="6" fillId="0" borderId="94" xfId="7" applyNumberFormat="1" applyFont="1" applyFill="1" applyBorder="1" applyAlignment="1">
      <alignment horizontal="right" vertical="top"/>
    </xf>
    <xf numFmtId="0" fontId="5" fillId="8" borderId="97" xfId="3" applyFont="1" applyFill="1" applyBorder="1" applyAlignment="1">
      <alignment horizontal="left" vertical="top" wrapText="1"/>
    </xf>
    <xf numFmtId="165" fontId="6" fillId="0" borderId="11" xfId="7" applyNumberFormat="1" applyFont="1" applyFill="1" applyBorder="1" applyAlignment="1">
      <alignment horizontal="right" vertical="top"/>
    </xf>
    <xf numFmtId="165" fontId="6" fillId="0" borderId="12" xfId="7" applyNumberFormat="1" applyFont="1" applyFill="1" applyBorder="1" applyAlignment="1">
      <alignment horizontal="right" vertical="top"/>
    </xf>
    <xf numFmtId="165" fontId="6" fillId="0" borderId="37" xfId="7" applyNumberFormat="1" applyFont="1" applyFill="1" applyBorder="1" applyAlignment="1">
      <alignment horizontal="right" vertical="top"/>
    </xf>
    <xf numFmtId="164" fontId="3" fillId="11" borderId="75" xfId="8" applyFont="1" applyFill="1" applyBorder="1" applyAlignment="1">
      <alignment horizontal="left" wrapText="1"/>
    </xf>
    <xf numFmtId="164" fontId="8" fillId="11" borderId="75" xfId="8" applyFont="1" applyFill="1" applyBorder="1" applyAlignment="1">
      <alignment horizontal="left" wrapText="1"/>
    </xf>
    <xf numFmtId="1" fontId="6" fillId="0" borderId="99" xfId="3" applyNumberFormat="1" applyFont="1" applyBorder="1" applyAlignment="1">
      <alignment horizontal="right" vertical="top"/>
    </xf>
    <xf numFmtId="2" fontId="6" fillId="0" borderId="99" xfId="3" applyNumberFormat="1" applyFont="1" applyBorder="1" applyAlignment="1">
      <alignment horizontal="right" vertical="top"/>
    </xf>
    <xf numFmtId="0" fontId="5" fillId="8" borderId="42" xfId="3" applyFont="1" applyFill="1" applyBorder="1" applyAlignment="1">
      <alignment horizontal="center" vertical="center" wrapText="1"/>
    </xf>
    <xf numFmtId="0" fontId="5" fillId="8" borderId="44" xfId="3" applyFont="1" applyFill="1" applyBorder="1" applyAlignment="1">
      <alignment horizontal="center" vertical="center" wrapText="1"/>
    </xf>
    <xf numFmtId="0" fontId="5" fillId="8" borderId="89" xfId="3" applyFont="1" applyFill="1" applyBorder="1" applyAlignment="1">
      <alignment horizontal="center" vertical="center" wrapText="1"/>
    </xf>
    <xf numFmtId="0" fontId="11" fillId="0" borderId="58" xfId="3" applyFont="1" applyFill="1" applyBorder="1" applyAlignment="1">
      <alignment horizontal="center" vertical="center" wrapText="1"/>
    </xf>
    <xf numFmtId="0" fontId="5" fillId="0" borderId="5" xfId="5" applyFont="1" applyBorder="1" applyAlignment="1">
      <alignment horizontal="center" wrapText="1"/>
    </xf>
    <xf numFmtId="0" fontId="5" fillId="0" borderId="6" xfId="5" applyFont="1" applyBorder="1" applyAlignment="1">
      <alignment horizontal="center" wrapText="1"/>
    </xf>
    <xf numFmtId="0" fontId="5" fillId="0" borderId="7" xfId="5" applyFont="1" applyBorder="1" applyAlignment="1">
      <alignment horizontal="center" wrapText="1"/>
    </xf>
    <xf numFmtId="0" fontId="5" fillId="0" borderId="14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wrapText="1"/>
    </xf>
    <xf numFmtId="0" fontId="5" fillId="0" borderId="8" xfId="3" applyFont="1" applyBorder="1" applyAlignment="1">
      <alignment horizontal="center" wrapText="1"/>
    </xf>
    <xf numFmtId="0" fontId="5" fillId="0" borderId="9" xfId="3" applyFont="1" applyBorder="1" applyAlignment="1">
      <alignment horizontal="center" wrapText="1"/>
    </xf>
    <xf numFmtId="0" fontId="5" fillId="0" borderId="10" xfId="3" applyFont="1" applyBorder="1" applyAlignment="1">
      <alignment horizontal="center" wrapText="1"/>
    </xf>
    <xf numFmtId="0" fontId="5" fillId="0" borderId="8" xfId="2" applyFont="1" applyBorder="1" applyAlignment="1">
      <alignment horizontal="center" wrapText="1"/>
    </xf>
    <xf numFmtId="0" fontId="5" fillId="0" borderId="9" xfId="2" applyFont="1" applyBorder="1" applyAlignment="1">
      <alignment horizontal="center" wrapText="1"/>
    </xf>
    <xf numFmtId="0" fontId="5" fillId="0" borderId="10" xfId="2" applyFont="1" applyBorder="1" applyAlignment="1">
      <alignment horizontal="center" wrapText="1"/>
    </xf>
    <xf numFmtId="0" fontId="5" fillId="8" borderId="51" xfId="3" applyFont="1" applyFill="1" applyBorder="1" applyAlignment="1">
      <alignment horizontal="center" vertical="center" wrapText="1"/>
    </xf>
    <xf numFmtId="0" fontId="5" fillId="8" borderId="19" xfId="3" applyFont="1" applyFill="1" applyBorder="1" applyAlignment="1">
      <alignment horizontal="center" vertical="center" wrapText="1"/>
    </xf>
    <xf numFmtId="0" fontId="5" fillId="8" borderId="99" xfId="3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10" borderId="20" xfId="0" applyFont="1" applyFill="1" applyBorder="1" applyAlignment="1">
      <alignment horizontal="center"/>
    </xf>
    <xf numFmtId="0" fontId="3" fillId="10" borderId="21" xfId="0" applyFont="1" applyFill="1" applyBorder="1" applyAlignment="1">
      <alignment horizontal="center"/>
    </xf>
    <xf numFmtId="0" fontId="3" fillId="10" borderId="22" xfId="0" applyFont="1" applyFill="1" applyBorder="1" applyAlignment="1">
      <alignment horizontal="center"/>
    </xf>
    <xf numFmtId="164" fontId="3" fillId="0" borderId="20" xfId="8" applyFont="1" applyFill="1" applyBorder="1" applyAlignment="1">
      <alignment horizontal="center" wrapText="1"/>
    </xf>
    <xf numFmtId="164" fontId="3" fillId="0" borderId="21" xfId="8" applyFont="1" applyFill="1" applyBorder="1" applyAlignment="1">
      <alignment horizontal="center" wrapText="1"/>
    </xf>
    <xf numFmtId="164" fontId="3" fillId="0" borderId="22" xfId="8" applyFont="1" applyFill="1" applyBorder="1" applyAlignment="1">
      <alignment horizontal="center" wrapText="1"/>
    </xf>
    <xf numFmtId="164" fontId="3" fillId="0" borderId="0" xfId="8" applyFont="1" applyFill="1" applyBorder="1" applyAlignment="1">
      <alignment horizontal="center" wrapText="1"/>
    </xf>
    <xf numFmtId="0" fontId="3" fillId="0" borderId="9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2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8" borderId="19" xfId="5" applyFont="1" applyFill="1" applyBorder="1" applyAlignment="1">
      <alignment horizontal="center" vertical="center" wrapText="1"/>
    </xf>
    <xf numFmtId="0" fontId="5" fillId="8" borderId="31" xfId="5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5" fillId="8" borderId="18" xfId="5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2" xfId="4" applyFont="1" applyBorder="1" applyAlignment="1">
      <alignment horizontal="center"/>
    </xf>
    <xf numFmtId="9" fontId="0" fillId="0" borderId="3" xfId="4" applyFont="1" applyBorder="1" applyAlignment="1">
      <alignment horizontal="center"/>
    </xf>
    <xf numFmtId="9" fontId="0" fillId="0" borderId="4" xfId="4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2" xfId="4" applyNumberFormat="1" applyFont="1" applyBorder="1" applyAlignment="1">
      <alignment horizontal="center"/>
    </xf>
    <xf numFmtId="166" fontId="0" fillId="0" borderId="4" xfId="4" applyNumberFormat="1" applyFont="1" applyBorder="1" applyAlignment="1">
      <alignment horizontal="center"/>
    </xf>
    <xf numFmtId="0" fontId="5" fillId="8" borderId="100" xfId="3" applyFont="1" applyFill="1" applyBorder="1" applyAlignment="1">
      <alignment horizontal="center" vertical="center" wrapText="1"/>
    </xf>
    <xf numFmtId="0" fontId="5" fillId="8" borderId="101" xfId="3" applyFont="1" applyFill="1" applyBorder="1" applyAlignment="1">
      <alignment horizontal="left" vertical="top" wrapText="1"/>
    </xf>
    <xf numFmtId="165" fontId="6" fillId="0" borderId="102" xfId="3" applyNumberFormat="1" applyFont="1" applyFill="1" applyBorder="1" applyAlignment="1">
      <alignment horizontal="right" vertical="top"/>
    </xf>
    <xf numFmtId="165" fontId="6" fillId="0" borderId="103" xfId="3" applyNumberFormat="1" applyFont="1" applyFill="1" applyBorder="1" applyAlignment="1">
      <alignment horizontal="right" vertical="top"/>
    </xf>
    <xf numFmtId="165" fontId="6" fillId="0" borderId="104" xfId="3" applyNumberFormat="1" applyFont="1" applyFill="1" applyBorder="1" applyAlignment="1">
      <alignment horizontal="right" vertical="top"/>
    </xf>
    <xf numFmtId="165" fontId="6" fillId="0" borderId="102" xfId="7" applyNumberFormat="1" applyFont="1" applyFill="1" applyBorder="1" applyAlignment="1">
      <alignment horizontal="right" vertical="top"/>
    </xf>
    <xf numFmtId="165" fontId="6" fillId="0" borderId="103" xfId="7" applyNumberFormat="1" applyFont="1" applyFill="1" applyBorder="1" applyAlignment="1">
      <alignment horizontal="right" vertical="top"/>
    </xf>
    <xf numFmtId="165" fontId="6" fillId="0" borderId="99" xfId="5" applyNumberFormat="1" applyFont="1" applyFill="1" applyBorder="1" applyAlignment="1">
      <alignment horizontal="right" vertical="top"/>
    </xf>
    <xf numFmtId="165" fontId="6" fillId="0" borderId="105" xfId="5" applyNumberFormat="1" applyFont="1" applyFill="1" applyBorder="1" applyAlignment="1">
      <alignment horizontal="right" vertical="top"/>
    </xf>
    <xf numFmtId="165" fontId="6" fillId="0" borderId="103" xfId="5" applyNumberFormat="1" applyFont="1" applyFill="1" applyBorder="1" applyAlignment="1">
      <alignment horizontal="right" vertical="top"/>
    </xf>
    <xf numFmtId="165" fontId="6" fillId="0" borderId="104" xfId="5" applyNumberFormat="1" applyFont="1" applyFill="1" applyBorder="1" applyAlignment="1">
      <alignment horizontal="right" vertical="top"/>
    </xf>
    <xf numFmtId="0" fontId="5" fillId="8" borderId="106" xfId="3" applyFont="1" applyFill="1" applyBorder="1" applyAlignment="1">
      <alignment horizontal="left" vertical="top" wrapText="1"/>
    </xf>
    <xf numFmtId="165" fontId="6" fillId="0" borderId="107" xfId="3" applyNumberFormat="1" applyFont="1" applyFill="1" applyBorder="1" applyAlignment="1">
      <alignment horizontal="right" vertical="top"/>
    </xf>
    <xf numFmtId="165" fontId="6" fillId="0" borderId="108" xfId="3" applyNumberFormat="1" applyFont="1" applyFill="1" applyBorder="1" applyAlignment="1">
      <alignment horizontal="right" vertical="top"/>
    </xf>
    <xf numFmtId="165" fontId="6" fillId="0" borderId="109" xfId="3" applyNumberFormat="1" applyFont="1" applyFill="1" applyBorder="1" applyAlignment="1">
      <alignment horizontal="right" vertical="top"/>
    </xf>
    <xf numFmtId="165" fontId="6" fillId="0" borderId="107" xfId="7" applyNumberFormat="1" applyFont="1" applyFill="1" applyBorder="1" applyAlignment="1">
      <alignment horizontal="right" vertical="top"/>
    </xf>
    <xf numFmtId="165" fontId="6" fillId="0" borderId="108" xfId="7" applyNumberFormat="1" applyFont="1" applyFill="1" applyBorder="1" applyAlignment="1">
      <alignment horizontal="right" vertical="top"/>
    </xf>
    <xf numFmtId="165" fontId="6" fillId="0" borderId="110" xfId="7" applyNumberFormat="1" applyFont="1" applyFill="1" applyBorder="1" applyAlignment="1">
      <alignment horizontal="right" vertical="top"/>
    </xf>
    <xf numFmtId="165" fontId="6" fillId="0" borderId="111" xfId="5" applyNumberFormat="1" applyFont="1" applyFill="1" applyBorder="1" applyAlignment="1">
      <alignment horizontal="right" vertical="top"/>
    </xf>
    <xf numFmtId="165" fontId="6" fillId="0" borderId="108" xfId="5" applyNumberFormat="1" applyFont="1" applyFill="1" applyBorder="1" applyAlignment="1">
      <alignment horizontal="right" vertical="top"/>
    </xf>
    <xf numFmtId="0" fontId="5" fillId="8" borderId="112" xfId="3" applyFont="1" applyFill="1" applyBorder="1" applyAlignment="1">
      <alignment horizontal="center" vertical="center" wrapText="1"/>
    </xf>
    <xf numFmtId="0" fontId="5" fillId="8" borderId="113" xfId="3" applyFont="1" applyFill="1" applyBorder="1" applyAlignment="1">
      <alignment horizontal="center" vertical="center" wrapText="1"/>
    </xf>
    <xf numFmtId="0" fontId="6" fillId="0" borderId="114" xfId="7" applyFont="1" applyFill="1" applyBorder="1" applyAlignment="1">
      <alignment horizontal="left" vertical="top" wrapText="1"/>
    </xf>
    <xf numFmtId="165" fontId="6" fillId="0" borderId="109" xfId="5" applyNumberFormat="1" applyFont="1" applyFill="1" applyBorder="1" applyAlignment="1">
      <alignment horizontal="right" vertical="top"/>
    </xf>
    <xf numFmtId="2" fontId="6" fillId="0" borderId="102" xfId="2" applyNumberFormat="1" applyFont="1" applyBorder="1" applyAlignment="1">
      <alignment horizontal="right" vertical="top"/>
    </xf>
    <xf numFmtId="2" fontId="6" fillId="0" borderId="103" xfId="2" applyNumberFormat="1" applyFont="1" applyBorder="1" applyAlignment="1">
      <alignment horizontal="right" vertical="top"/>
    </xf>
    <xf numFmtId="2" fontId="6" fillId="0" borderId="104" xfId="2" applyNumberFormat="1" applyFont="1" applyBorder="1" applyAlignment="1">
      <alignment horizontal="right" vertical="top"/>
    </xf>
    <xf numFmtId="2" fontId="6" fillId="0" borderId="115" xfId="1" applyNumberFormat="1" applyFont="1" applyBorder="1" applyAlignment="1">
      <alignment horizontal="right" vertical="top"/>
    </xf>
    <xf numFmtId="2" fontId="6" fillId="0" borderId="116" xfId="1" applyNumberFormat="1" applyFont="1" applyBorder="1" applyAlignment="1">
      <alignment horizontal="right" vertical="top"/>
    </xf>
    <xf numFmtId="2" fontId="6" fillId="0" borderId="102" xfId="6" applyNumberFormat="1" applyFont="1" applyBorder="1" applyAlignment="1">
      <alignment horizontal="right" vertical="top" wrapText="1"/>
    </xf>
    <xf numFmtId="2" fontId="6" fillId="0" borderId="103" xfId="6" applyNumberFormat="1" applyFont="1" applyBorder="1" applyAlignment="1">
      <alignment horizontal="right" vertical="top"/>
    </xf>
    <xf numFmtId="2" fontId="6" fillId="0" borderId="104" xfId="6" applyNumberFormat="1" applyFont="1" applyBorder="1" applyAlignment="1">
      <alignment horizontal="right" vertical="top" wrapText="1"/>
    </xf>
    <xf numFmtId="2" fontId="6" fillId="0" borderId="104" xfId="6" applyNumberFormat="1" applyFont="1" applyBorder="1" applyAlignment="1">
      <alignment horizontal="right" vertical="top"/>
    </xf>
    <xf numFmtId="2" fontId="6" fillId="0" borderId="115" xfId="1" applyNumberFormat="1" applyFont="1" applyBorder="1" applyAlignment="1">
      <alignment horizontal="left" vertical="top" wrapText="1"/>
    </xf>
    <xf numFmtId="2" fontId="6" fillId="0" borderId="103" xfId="6" applyNumberFormat="1" applyFont="1" applyBorder="1" applyAlignment="1">
      <alignment horizontal="right" vertical="top" wrapText="1"/>
    </xf>
    <xf numFmtId="0" fontId="3" fillId="0" borderId="89" xfId="0" applyFont="1" applyBorder="1" applyAlignment="1"/>
    <xf numFmtId="0" fontId="5" fillId="8" borderId="117" xfId="10" applyFont="1" applyFill="1" applyBorder="1" applyAlignment="1">
      <alignment horizontal="left" vertical="top" wrapText="1"/>
    </xf>
    <xf numFmtId="167" fontId="6" fillId="0" borderId="105" xfId="10" applyNumberFormat="1" applyFont="1" applyBorder="1" applyAlignment="1">
      <alignment horizontal="right" vertical="top"/>
    </xf>
    <xf numFmtId="167" fontId="6" fillId="0" borderId="114" xfId="10" applyNumberFormat="1" applyFont="1" applyBorder="1" applyAlignment="1">
      <alignment horizontal="right" vertical="top"/>
    </xf>
    <xf numFmtId="0" fontId="5" fillId="8" borderId="118" xfId="10" applyFont="1" applyFill="1" applyBorder="1" applyAlignment="1">
      <alignment vertical="top" wrapText="1"/>
    </xf>
    <xf numFmtId="0" fontId="5" fillId="8" borderId="118" xfId="10" applyFont="1" applyFill="1" applyBorder="1" applyAlignment="1">
      <alignment horizontal="left" vertical="top" wrapText="1"/>
    </xf>
    <xf numFmtId="167" fontId="6" fillId="0" borderId="111" xfId="10" applyNumberFormat="1" applyFont="1" applyBorder="1" applyAlignment="1">
      <alignment horizontal="right" vertical="top"/>
    </xf>
    <xf numFmtId="167" fontId="6" fillId="0" borderId="110" xfId="10" applyNumberFormat="1" applyFont="1" applyBorder="1" applyAlignment="1">
      <alignment horizontal="right" vertical="top"/>
    </xf>
    <xf numFmtId="0" fontId="5" fillId="8" borderId="117" xfId="10" applyFont="1" applyFill="1" applyBorder="1" applyAlignment="1">
      <alignment vertical="top" wrapText="1"/>
    </xf>
    <xf numFmtId="164" fontId="8" fillId="12" borderId="89" xfId="8" applyFont="1" applyFill="1" applyBorder="1" applyAlignment="1">
      <alignment horizontal="left" wrapText="1"/>
    </xf>
    <xf numFmtId="0" fontId="5" fillId="8" borderId="119" xfId="5" applyFont="1" applyFill="1" applyBorder="1" applyAlignment="1">
      <alignment horizontal="left" vertical="top" wrapText="1"/>
    </xf>
    <xf numFmtId="0" fontId="5" fillId="8" borderId="119" xfId="5" applyFont="1" applyFill="1" applyBorder="1" applyAlignment="1">
      <alignment horizontal="center" vertical="center" wrapText="1"/>
    </xf>
  </cellXfs>
  <cellStyles count="11">
    <cellStyle name="Comma" xfId="8" builtinId="3"/>
    <cellStyle name="Normal" xfId="0" builtinId="0"/>
    <cellStyle name="Normal_NumberOfMeals" xfId="6" xr:uid="{00000000-0005-0000-0000-000002000000}"/>
    <cellStyle name="Normal_Sheet1" xfId="1" xr:uid="{00000000-0005-0000-0000-000003000000}"/>
    <cellStyle name="Normal_Sheet1 2" xfId="7" xr:uid="{00000000-0005-0000-0000-000004000000}"/>
    <cellStyle name="Normal_Sheet15" xfId="5" xr:uid="{00000000-0005-0000-0000-000005000000}"/>
    <cellStyle name="Normal_Sheet3" xfId="2" xr:uid="{00000000-0005-0000-0000-000006000000}"/>
    <cellStyle name="Normal_Sheet4" xfId="3" xr:uid="{00000000-0005-0000-0000-000007000000}"/>
    <cellStyle name="Normal_table 1" xfId="10" xr:uid="{00000000-0005-0000-0000-000008000000}"/>
    <cellStyle name="Normal_water sector2" xfId="9" xr:uid="{00000000-0005-0000-0000-000009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U96"/>
  <sheetViews>
    <sheetView zoomScale="90" zoomScaleNormal="90" workbookViewId="0">
      <pane xSplit="2" ySplit="2" topLeftCell="C3" activePane="bottomRight" state="frozen"/>
      <selection pane="bottomRight" activeCell="F15" sqref="F15"/>
      <selection pane="bottomLeft" activeCell="A3" sqref="A3"/>
      <selection pane="topRight" activeCell="C1" sqref="C1"/>
    </sheetView>
  </sheetViews>
  <sheetFormatPr defaultColWidth="9.140625" defaultRowHeight="15.95"/>
  <cols>
    <col min="1" max="1" width="11.85546875" style="2" customWidth="1"/>
    <col min="2" max="2" width="17.28515625" style="2" customWidth="1"/>
    <col min="3" max="3" width="7.7109375" style="2" customWidth="1"/>
    <col min="4" max="4" width="7.42578125" style="2" customWidth="1"/>
    <col min="5" max="5" width="7.85546875" style="2" customWidth="1"/>
    <col min="6" max="6" width="6.42578125" style="2" customWidth="1"/>
    <col min="7" max="8" width="9.140625" style="2"/>
    <col min="9" max="9" width="6.140625" style="2" customWidth="1"/>
    <col min="10" max="10" width="9.140625" style="2"/>
    <col min="11" max="11" width="9.140625" style="2" customWidth="1"/>
    <col min="12" max="13" width="7.42578125" customWidth="1"/>
    <col min="14" max="14" width="9.140625" customWidth="1"/>
    <col min="15" max="15" width="6.42578125" customWidth="1"/>
    <col min="16" max="16" width="7.28515625" style="2" customWidth="1"/>
    <col min="17" max="17" width="7.7109375" style="2" customWidth="1"/>
    <col min="18" max="19" width="7.42578125" style="2" customWidth="1"/>
    <col min="20" max="20" width="7.7109375" style="2" customWidth="1"/>
    <col min="21" max="21" width="6.42578125" style="2" customWidth="1"/>
    <col min="22" max="16384" width="9.140625" style="2"/>
  </cols>
  <sheetData>
    <row r="1" spans="1:21" ht="15.75" customHeight="1" thickBot="1">
      <c r="A1" s="14"/>
      <c r="B1" s="15"/>
      <c r="C1" s="193" t="s">
        <v>0</v>
      </c>
      <c r="D1" s="194"/>
      <c r="E1" s="195"/>
      <c r="F1" s="196" t="s">
        <v>1</v>
      </c>
      <c r="G1" s="197"/>
      <c r="H1" s="198"/>
      <c r="I1" s="190" t="s">
        <v>2</v>
      </c>
      <c r="J1" s="191"/>
      <c r="K1" s="192"/>
      <c r="L1" s="187" t="s">
        <v>3</v>
      </c>
      <c r="M1" s="188"/>
      <c r="N1" s="188"/>
      <c r="O1" s="188"/>
      <c r="P1" s="189"/>
      <c r="Q1" s="187" t="s">
        <v>4</v>
      </c>
      <c r="R1" s="188"/>
      <c r="S1" s="188"/>
      <c r="T1" s="188"/>
      <c r="U1" s="189"/>
    </row>
    <row r="2" spans="1:21" ht="24.75" customHeight="1" thickBot="1">
      <c r="A2" s="133" t="s">
        <v>5</v>
      </c>
      <c r="B2" s="23" t="s">
        <v>6</v>
      </c>
      <c r="C2" s="24" t="s">
        <v>7</v>
      </c>
      <c r="D2" s="25" t="s">
        <v>8</v>
      </c>
      <c r="E2" s="26" t="s">
        <v>9</v>
      </c>
      <c r="F2" s="18" t="s">
        <v>7</v>
      </c>
      <c r="G2" s="19" t="s">
        <v>8</v>
      </c>
      <c r="H2" s="20" t="s">
        <v>10</v>
      </c>
      <c r="I2" s="21" t="s">
        <v>11</v>
      </c>
      <c r="J2" s="22" t="s">
        <v>12</v>
      </c>
      <c r="K2" s="22" t="s">
        <v>13</v>
      </c>
      <c r="L2" s="27" t="s">
        <v>11</v>
      </c>
      <c r="M2" s="28" t="s">
        <v>12</v>
      </c>
      <c r="N2" s="29" t="s">
        <v>8</v>
      </c>
      <c r="O2" s="29" t="s">
        <v>9</v>
      </c>
      <c r="P2" s="30" t="s">
        <v>14</v>
      </c>
      <c r="Q2" s="132" t="s">
        <v>11</v>
      </c>
      <c r="R2" s="28" t="s">
        <v>12</v>
      </c>
      <c r="S2" s="29" t="s">
        <v>8</v>
      </c>
      <c r="T2" s="29" t="s">
        <v>9</v>
      </c>
      <c r="U2" s="30" t="s">
        <v>14</v>
      </c>
    </row>
    <row r="3" spans="1:21" ht="15.75" customHeight="1">
      <c r="A3" s="241"/>
      <c r="B3" s="17"/>
      <c r="C3" s="31"/>
      <c r="D3" s="32"/>
      <c r="E3" s="33"/>
      <c r="F3" s="166"/>
      <c r="G3" s="167"/>
      <c r="H3" s="168"/>
      <c r="I3" s="42"/>
      <c r="J3" s="43"/>
      <c r="K3" s="44"/>
      <c r="L3" s="40"/>
      <c r="M3" s="34"/>
      <c r="N3" s="34"/>
      <c r="O3" s="34"/>
      <c r="P3" s="35"/>
      <c r="Q3" s="40"/>
      <c r="R3" s="34"/>
      <c r="S3" s="34"/>
      <c r="T3" s="34"/>
      <c r="U3" s="35"/>
    </row>
    <row r="4" spans="1:21" ht="15.75" customHeight="1">
      <c r="A4" s="201"/>
      <c r="B4" s="242"/>
      <c r="C4" s="243"/>
      <c r="D4" s="244"/>
      <c r="E4" s="245"/>
      <c r="F4" s="246"/>
      <c r="G4" s="247"/>
      <c r="H4" s="168"/>
      <c r="I4" s="45"/>
      <c r="J4" s="248"/>
      <c r="K4" s="46"/>
      <c r="L4" s="249"/>
      <c r="M4" s="250"/>
      <c r="N4" s="250"/>
      <c r="O4" s="250"/>
      <c r="P4" s="251"/>
      <c r="Q4" s="249"/>
      <c r="R4" s="250"/>
      <c r="S4" s="250"/>
      <c r="T4" s="250"/>
      <c r="U4" s="251"/>
    </row>
    <row r="5" spans="1:21" ht="15.75" customHeight="1">
      <c r="A5" s="201"/>
      <c r="B5" s="242"/>
      <c r="C5" s="243"/>
      <c r="D5" s="244"/>
      <c r="E5" s="245"/>
      <c r="F5" s="246"/>
      <c r="G5" s="247"/>
      <c r="H5" s="168"/>
      <c r="I5" s="45"/>
      <c r="J5" s="248"/>
      <c r="K5" s="46"/>
      <c r="L5" s="249"/>
      <c r="M5" s="250"/>
      <c r="N5" s="250"/>
      <c r="O5" s="250"/>
      <c r="P5" s="251"/>
      <c r="Q5" s="249"/>
      <c r="R5" s="250"/>
      <c r="S5" s="250"/>
      <c r="T5" s="250"/>
      <c r="U5" s="251"/>
    </row>
    <row r="6" spans="1:21">
      <c r="A6" s="201"/>
      <c r="B6" s="242"/>
      <c r="C6" s="243"/>
      <c r="D6" s="244"/>
      <c r="E6" s="245"/>
      <c r="F6" s="246"/>
      <c r="G6" s="247"/>
      <c r="H6" s="168"/>
      <c r="I6" s="45"/>
      <c r="J6" s="248"/>
      <c r="K6" s="46"/>
      <c r="L6" s="249"/>
      <c r="M6" s="250"/>
      <c r="N6" s="250"/>
      <c r="O6" s="250"/>
      <c r="P6" s="251"/>
      <c r="Q6" s="249"/>
      <c r="R6" s="250"/>
      <c r="S6" s="250"/>
      <c r="T6" s="250"/>
      <c r="U6" s="251"/>
    </row>
    <row r="7" spans="1:21">
      <c r="A7" s="201"/>
      <c r="B7" s="252"/>
      <c r="C7" s="253"/>
      <c r="D7" s="254"/>
      <c r="E7" s="255"/>
      <c r="F7" s="256"/>
      <c r="G7" s="257"/>
      <c r="H7" s="258"/>
      <c r="I7" s="45"/>
      <c r="J7" s="248"/>
      <c r="K7" s="46"/>
      <c r="L7" s="259"/>
      <c r="M7" s="260"/>
      <c r="N7" s="260"/>
      <c r="O7" s="250"/>
      <c r="P7" s="251"/>
      <c r="Q7" s="259"/>
      <c r="R7" s="260"/>
      <c r="S7" s="260"/>
      <c r="T7" s="250"/>
      <c r="U7" s="251"/>
    </row>
    <row r="8" spans="1:21" ht="15.75" customHeight="1">
      <c r="A8" s="201"/>
      <c r="B8" s="242"/>
      <c r="C8" s="243"/>
      <c r="D8" s="244"/>
      <c r="E8" s="245"/>
      <c r="F8" s="246"/>
      <c r="G8" s="247"/>
      <c r="H8" s="168"/>
      <c r="I8" s="45"/>
      <c r="J8" s="248"/>
      <c r="K8" s="46"/>
      <c r="L8" s="249"/>
      <c r="M8" s="250"/>
      <c r="N8" s="250"/>
      <c r="O8" s="250"/>
      <c r="P8" s="251"/>
      <c r="Q8" s="249"/>
      <c r="R8" s="250"/>
      <c r="S8" s="250"/>
      <c r="T8" s="250"/>
      <c r="U8" s="251"/>
    </row>
    <row r="9" spans="1:21">
      <c r="A9" s="199"/>
      <c r="B9" s="242"/>
      <c r="C9" s="243"/>
      <c r="D9" s="244"/>
      <c r="E9" s="245"/>
      <c r="F9" s="246"/>
      <c r="G9" s="247"/>
      <c r="H9" s="168"/>
      <c r="I9" s="45"/>
      <c r="J9" s="248"/>
      <c r="K9" s="46"/>
      <c r="L9" s="249"/>
      <c r="M9" s="250"/>
      <c r="N9" s="250"/>
      <c r="O9" s="250"/>
      <c r="P9" s="251"/>
      <c r="Q9" s="249"/>
      <c r="R9" s="250"/>
      <c r="S9" s="250"/>
      <c r="T9" s="250"/>
      <c r="U9" s="251"/>
    </row>
    <row r="10" spans="1:21" ht="6" customHeight="1">
      <c r="A10" s="261"/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</row>
    <row r="11" spans="1:21">
      <c r="A11" s="262"/>
      <c r="B11" s="134"/>
      <c r="C11" s="135"/>
      <c r="D11" s="136"/>
      <c r="E11" s="137"/>
      <c r="F11" s="169"/>
      <c r="G11" s="170"/>
      <c r="H11" s="171"/>
      <c r="I11" s="45"/>
      <c r="J11" s="248"/>
      <c r="K11" s="46"/>
      <c r="L11" s="40"/>
      <c r="M11" s="34"/>
      <c r="N11" s="34"/>
      <c r="O11" s="34"/>
      <c r="P11" s="35"/>
      <c r="Q11" s="40"/>
      <c r="R11" s="34"/>
      <c r="S11" s="34"/>
      <c r="T11" s="34"/>
      <c r="U11" s="35"/>
    </row>
    <row r="12" spans="1:21">
      <c r="A12" s="200"/>
      <c r="B12" s="242"/>
      <c r="C12" s="243"/>
      <c r="D12" s="244"/>
      <c r="E12" s="245"/>
      <c r="F12" s="246"/>
      <c r="G12" s="247"/>
      <c r="H12" s="168"/>
      <c r="I12" s="45"/>
      <c r="J12" s="248"/>
      <c r="K12" s="46"/>
      <c r="L12" s="249"/>
      <c r="M12" s="250"/>
      <c r="N12" s="250"/>
      <c r="O12" s="250"/>
      <c r="P12" s="251"/>
      <c r="Q12" s="249"/>
      <c r="R12" s="250"/>
      <c r="S12" s="250"/>
      <c r="T12" s="250"/>
      <c r="U12" s="251"/>
    </row>
    <row r="13" spans="1:21">
      <c r="A13" s="200"/>
      <c r="B13" s="242"/>
      <c r="C13" s="243"/>
      <c r="D13" s="244"/>
      <c r="E13" s="245"/>
      <c r="F13" s="246"/>
      <c r="G13" s="247"/>
      <c r="H13" s="168"/>
      <c r="I13" s="45"/>
      <c r="J13" s="248"/>
      <c r="K13" s="46"/>
      <c r="L13" s="249"/>
      <c r="M13" s="250"/>
      <c r="N13" s="250"/>
      <c r="O13" s="250"/>
      <c r="P13" s="251"/>
      <c r="Q13" s="249"/>
      <c r="R13" s="250"/>
      <c r="S13" s="250"/>
      <c r="T13" s="250"/>
      <c r="U13" s="251"/>
    </row>
    <row r="14" spans="1:21">
      <c r="A14" s="200"/>
      <c r="B14" s="252"/>
      <c r="C14" s="253"/>
      <c r="D14" s="254"/>
      <c r="E14" s="255"/>
      <c r="F14" s="256"/>
      <c r="G14" s="257"/>
      <c r="H14" s="258"/>
      <c r="I14" s="45"/>
      <c r="J14" s="248"/>
      <c r="K14" s="46"/>
      <c r="L14" s="259"/>
      <c r="M14" s="260"/>
      <c r="N14" s="260"/>
      <c r="O14" s="250"/>
      <c r="P14" s="251"/>
      <c r="Q14" s="259"/>
      <c r="R14" s="260"/>
      <c r="S14" s="260"/>
      <c r="T14" s="250"/>
      <c r="U14" s="251"/>
    </row>
    <row r="15" spans="1:21">
      <c r="A15" s="200"/>
      <c r="B15" s="242"/>
      <c r="C15" s="243"/>
      <c r="D15" s="244"/>
      <c r="E15" s="245"/>
      <c r="F15" s="246"/>
      <c r="G15" s="247"/>
      <c r="H15" s="168"/>
      <c r="I15" s="45"/>
      <c r="J15" s="248"/>
      <c r="K15" s="46"/>
      <c r="L15" s="249"/>
      <c r="M15" s="250"/>
      <c r="N15" s="250"/>
      <c r="O15" s="250"/>
      <c r="P15" s="251"/>
      <c r="Q15" s="249"/>
      <c r="R15" s="250"/>
      <c r="S15" s="250"/>
      <c r="T15" s="250"/>
      <c r="U15" s="251"/>
    </row>
    <row r="16" spans="1:21">
      <c r="A16" s="200"/>
      <c r="B16" s="242"/>
      <c r="C16" s="243"/>
      <c r="D16" s="244"/>
      <c r="E16" s="245"/>
      <c r="F16" s="246"/>
      <c r="G16" s="247"/>
      <c r="H16" s="168"/>
      <c r="I16" s="45"/>
      <c r="J16" s="248"/>
      <c r="K16" s="46"/>
      <c r="L16" s="249"/>
      <c r="M16" s="250"/>
      <c r="N16" s="250"/>
      <c r="O16" s="250"/>
      <c r="P16" s="251"/>
      <c r="Q16" s="249"/>
      <c r="R16" s="250"/>
      <c r="S16" s="250"/>
      <c r="T16" s="250"/>
      <c r="U16" s="251"/>
    </row>
    <row r="17" spans="1:21">
      <c r="A17" s="200"/>
      <c r="B17" s="242"/>
      <c r="C17" s="243"/>
      <c r="D17" s="244"/>
      <c r="E17" s="245"/>
      <c r="F17" s="246"/>
      <c r="G17" s="247"/>
      <c r="H17" s="168"/>
      <c r="I17" s="45"/>
      <c r="J17" s="248"/>
      <c r="K17" s="46"/>
      <c r="L17" s="249"/>
      <c r="M17" s="250"/>
      <c r="N17" s="250"/>
      <c r="O17" s="250"/>
      <c r="P17" s="251"/>
      <c r="Q17" s="249"/>
      <c r="R17" s="250"/>
      <c r="S17" s="250"/>
      <c r="T17" s="250"/>
      <c r="U17" s="251"/>
    </row>
    <row r="18" spans="1:21">
      <c r="A18" s="200"/>
      <c r="B18" s="242"/>
      <c r="C18" s="244"/>
      <c r="D18" s="244"/>
      <c r="E18" s="245"/>
      <c r="F18" s="246"/>
      <c r="G18" s="247"/>
      <c r="H18" s="168"/>
      <c r="I18" s="45"/>
      <c r="J18" s="248"/>
      <c r="K18" s="46"/>
      <c r="L18" s="249"/>
      <c r="M18" s="250"/>
      <c r="N18" s="250"/>
      <c r="O18" s="250"/>
      <c r="P18" s="251"/>
      <c r="Q18" s="249"/>
      <c r="R18" s="250"/>
      <c r="S18" s="250"/>
      <c r="T18" s="250"/>
      <c r="U18" s="251"/>
    </row>
    <row r="19" spans="1:21">
      <c r="A19" s="200"/>
      <c r="B19" s="242"/>
      <c r="C19" s="243"/>
      <c r="D19" s="244"/>
      <c r="E19" s="245"/>
      <c r="F19" s="246"/>
      <c r="G19" s="247"/>
      <c r="H19" s="168"/>
      <c r="I19" s="45"/>
      <c r="J19" s="248"/>
      <c r="K19" s="46"/>
      <c r="L19" s="249"/>
      <c r="M19" s="250"/>
      <c r="N19" s="250"/>
      <c r="O19" s="250"/>
      <c r="P19" s="251"/>
      <c r="Q19" s="249"/>
      <c r="R19" s="250"/>
      <c r="S19" s="250"/>
      <c r="T19" s="250"/>
      <c r="U19" s="251"/>
    </row>
    <row r="20" spans="1:21">
      <c r="A20" s="200"/>
      <c r="B20" s="252"/>
      <c r="C20" s="253"/>
      <c r="D20" s="254"/>
      <c r="E20" s="255"/>
      <c r="F20" s="256"/>
      <c r="G20" s="257"/>
      <c r="H20" s="168"/>
      <c r="I20" s="45"/>
      <c r="J20" s="248"/>
      <c r="K20" s="46"/>
      <c r="L20" s="259"/>
      <c r="M20" s="260"/>
      <c r="N20" s="260"/>
      <c r="O20" s="250"/>
      <c r="P20" s="251"/>
      <c r="Q20" s="259"/>
      <c r="R20" s="260"/>
      <c r="S20" s="260"/>
      <c r="T20" s="250"/>
      <c r="U20" s="251"/>
    </row>
    <row r="21" spans="1:21">
      <c r="A21" s="200"/>
      <c r="B21" s="242"/>
      <c r="C21" s="243"/>
      <c r="D21" s="244"/>
      <c r="E21" s="245"/>
      <c r="F21" s="246"/>
      <c r="G21" s="247"/>
      <c r="H21" s="168"/>
      <c r="I21" s="45"/>
      <c r="J21" s="248"/>
      <c r="K21" s="46"/>
      <c r="L21" s="249"/>
      <c r="M21" s="250"/>
      <c r="N21" s="250"/>
      <c r="O21" s="250"/>
      <c r="P21" s="251"/>
      <c r="Q21" s="249"/>
      <c r="R21" s="250"/>
      <c r="S21" s="250"/>
      <c r="T21" s="250"/>
      <c r="U21" s="251"/>
    </row>
    <row r="22" spans="1:21">
      <c r="A22" s="200"/>
      <c r="B22" s="242"/>
      <c r="C22" s="243"/>
      <c r="D22" s="244"/>
      <c r="E22" s="245"/>
      <c r="F22" s="246"/>
      <c r="G22" s="247"/>
      <c r="H22" s="168"/>
      <c r="I22" s="45"/>
      <c r="J22" s="248"/>
      <c r="K22" s="46"/>
      <c r="L22" s="249"/>
      <c r="M22" s="250"/>
      <c r="N22" s="250"/>
      <c r="O22" s="250"/>
      <c r="P22" s="251"/>
      <c r="Q22" s="249"/>
      <c r="R22" s="250"/>
      <c r="S22" s="250"/>
      <c r="T22" s="250"/>
      <c r="U22" s="251"/>
    </row>
    <row r="23" spans="1:21">
      <c r="A23" s="200"/>
      <c r="B23" s="242"/>
      <c r="C23" s="243"/>
      <c r="D23" s="244"/>
      <c r="E23" s="245"/>
      <c r="F23" s="246"/>
      <c r="G23" s="247"/>
      <c r="H23" s="263"/>
      <c r="I23" s="45"/>
      <c r="J23" s="248"/>
      <c r="K23" s="46"/>
      <c r="L23" s="249"/>
      <c r="M23" s="250"/>
      <c r="N23" s="250"/>
      <c r="O23" s="250"/>
      <c r="P23" s="251"/>
      <c r="Q23" s="249"/>
      <c r="R23" s="250"/>
      <c r="S23" s="250"/>
      <c r="T23" s="250"/>
      <c r="U23" s="251"/>
    </row>
    <row r="24" spans="1:21" ht="15.75" customHeight="1">
      <c r="A24" s="200"/>
      <c r="B24" s="242"/>
      <c r="C24" s="243"/>
      <c r="D24" s="244"/>
      <c r="E24" s="245"/>
      <c r="F24" s="246"/>
      <c r="G24" s="247"/>
      <c r="H24" s="168"/>
      <c r="I24" s="45"/>
      <c r="J24" s="248"/>
      <c r="K24" s="46"/>
      <c r="L24" s="249"/>
      <c r="M24" s="250"/>
      <c r="N24" s="250"/>
      <c r="O24" s="250"/>
      <c r="P24" s="251"/>
      <c r="Q24" s="249"/>
      <c r="R24" s="250"/>
      <c r="S24" s="250"/>
      <c r="T24" s="250"/>
      <c r="U24" s="251"/>
    </row>
    <row r="25" spans="1:21">
      <c r="A25" s="200"/>
      <c r="B25" s="242"/>
      <c r="C25" s="243"/>
      <c r="D25" s="244"/>
      <c r="E25" s="245"/>
      <c r="F25" s="246"/>
      <c r="G25" s="247"/>
      <c r="H25" s="168"/>
      <c r="I25" s="45"/>
      <c r="J25" s="248"/>
      <c r="K25" s="46"/>
      <c r="L25" s="249"/>
      <c r="M25" s="250"/>
      <c r="N25" s="250"/>
      <c r="O25" s="250"/>
      <c r="P25" s="251"/>
      <c r="Q25" s="249"/>
      <c r="R25" s="250"/>
      <c r="S25" s="250"/>
      <c r="T25" s="250"/>
      <c r="U25" s="251"/>
    </row>
    <row r="26" spans="1:21">
      <c r="A26" s="200"/>
      <c r="B26" s="242"/>
      <c r="C26" s="243"/>
      <c r="D26" s="244"/>
      <c r="E26" s="245"/>
      <c r="F26" s="246"/>
      <c r="G26" s="247"/>
      <c r="H26" s="168"/>
      <c r="I26" s="45"/>
      <c r="J26" s="248"/>
      <c r="K26" s="46"/>
      <c r="L26" s="249"/>
      <c r="M26" s="250"/>
      <c r="N26" s="250"/>
      <c r="O26" s="250"/>
      <c r="P26" s="251"/>
      <c r="Q26" s="249"/>
      <c r="R26" s="250"/>
      <c r="S26" s="250"/>
      <c r="T26" s="250"/>
      <c r="U26" s="251"/>
    </row>
    <row r="27" spans="1:21">
      <c r="A27" s="200"/>
      <c r="B27" s="242"/>
      <c r="C27" s="243"/>
      <c r="D27" s="244"/>
      <c r="E27" s="245"/>
      <c r="F27" s="246"/>
      <c r="G27" s="247"/>
      <c r="H27" s="168"/>
      <c r="I27" s="45"/>
      <c r="J27" s="248"/>
      <c r="K27" s="46"/>
      <c r="L27" s="249"/>
      <c r="M27" s="250"/>
      <c r="N27" s="250"/>
      <c r="O27" s="250"/>
      <c r="P27" s="251"/>
      <c r="Q27" s="249"/>
      <c r="R27" s="250"/>
      <c r="S27" s="250"/>
      <c r="T27" s="250"/>
      <c r="U27" s="251"/>
    </row>
    <row r="28" spans="1:21">
      <c r="A28" s="200"/>
      <c r="B28" s="242"/>
      <c r="C28" s="243"/>
      <c r="D28" s="244"/>
      <c r="E28" s="245"/>
      <c r="F28" s="246"/>
      <c r="G28" s="247"/>
      <c r="H28" s="168"/>
      <c r="I28" s="45"/>
      <c r="J28" s="248"/>
      <c r="K28" s="46"/>
      <c r="L28" s="249"/>
      <c r="M28" s="250"/>
      <c r="N28" s="250"/>
      <c r="O28" s="250"/>
      <c r="P28" s="251"/>
      <c r="Q28" s="249"/>
      <c r="R28" s="250"/>
      <c r="S28" s="250"/>
      <c r="T28" s="250"/>
      <c r="U28" s="251"/>
    </row>
    <row r="29" spans="1:21">
      <c r="A29" s="200"/>
      <c r="B29" s="242"/>
      <c r="C29" s="243"/>
      <c r="D29" s="244"/>
      <c r="E29" s="245"/>
      <c r="F29" s="246"/>
      <c r="G29" s="247"/>
      <c r="H29" s="168"/>
      <c r="I29" s="45"/>
      <c r="J29" s="248"/>
      <c r="K29" s="46"/>
      <c r="L29" s="249"/>
      <c r="M29" s="250"/>
      <c r="N29" s="250"/>
      <c r="O29" s="250"/>
      <c r="P29" s="251"/>
      <c r="Q29" s="249"/>
      <c r="R29" s="250"/>
      <c r="S29" s="250"/>
      <c r="T29" s="250"/>
      <c r="U29" s="251"/>
    </row>
    <row r="30" spans="1:21">
      <c r="A30" s="200"/>
      <c r="B30" s="252"/>
      <c r="C30" s="253"/>
      <c r="D30" s="254"/>
      <c r="E30" s="255"/>
      <c r="F30" s="256"/>
      <c r="G30" s="257"/>
      <c r="H30" s="258"/>
      <c r="I30" s="45"/>
      <c r="J30" s="248"/>
      <c r="K30" s="46"/>
      <c r="L30" s="259"/>
      <c r="M30" s="260"/>
      <c r="N30" s="260"/>
      <c r="O30" s="250"/>
      <c r="P30" s="251"/>
      <c r="Q30" s="259"/>
      <c r="R30" s="260"/>
      <c r="S30" s="260"/>
      <c r="T30" s="250"/>
      <c r="U30" s="251"/>
    </row>
    <row r="31" spans="1:21">
      <c r="A31" s="200"/>
      <c r="B31" s="242"/>
      <c r="C31" s="243"/>
      <c r="D31" s="244"/>
      <c r="E31" s="245"/>
      <c r="F31" s="246"/>
      <c r="G31" s="247"/>
      <c r="H31" s="168"/>
      <c r="I31" s="45"/>
      <c r="J31" s="248"/>
      <c r="K31" s="46"/>
      <c r="L31" s="249"/>
      <c r="M31" s="250"/>
      <c r="N31" s="250"/>
      <c r="O31" s="250"/>
      <c r="P31" s="251"/>
      <c r="Q31" s="249"/>
      <c r="R31" s="250"/>
      <c r="S31" s="250"/>
      <c r="T31" s="250"/>
      <c r="U31" s="251"/>
    </row>
    <row r="32" spans="1:21">
      <c r="A32" s="200"/>
      <c r="B32" s="242"/>
      <c r="C32" s="243"/>
      <c r="D32" s="244"/>
      <c r="E32" s="245"/>
      <c r="F32" s="246"/>
      <c r="G32" s="247"/>
      <c r="H32" s="168"/>
      <c r="I32" s="45"/>
      <c r="J32" s="248"/>
      <c r="K32" s="46"/>
      <c r="L32" s="249"/>
      <c r="M32" s="250"/>
      <c r="N32" s="250"/>
      <c r="O32" s="250"/>
      <c r="P32" s="251"/>
      <c r="Q32" s="249"/>
      <c r="R32" s="250"/>
      <c r="S32" s="250"/>
      <c r="T32" s="250"/>
      <c r="U32" s="251"/>
    </row>
    <row r="33" spans="1:21">
      <c r="A33" s="200"/>
      <c r="B33" s="242"/>
      <c r="C33" s="243"/>
      <c r="D33" s="244"/>
      <c r="E33" s="245"/>
      <c r="F33" s="246"/>
      <c r="G33" s="247"/>
      <c r="H33" s="168"/>
      <c r="I33" s="45"/>
      <c r="J33" s="248"/>
      <c r="K33" s="46"/>
      <c r="L33" s="249"/>
      <c r="M33" s="250"/>
      <c r="N33" s="250"/>
      <c r="O33" s="250"/>
      <c r="P33" s="251"/>
      <c r="Q33" s="249"/>
      <c r="R33" s="250"/>
      <c r="S33" s="250"/>
      <c r="T33" s="250"/>
      <c r="U33" s="251"/>
    </row>
    <row r="34" spans="1:21" ht="6.75" customHeight="1">
      <c r="A34" s="261"/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O34" s="261"/>
      <c r="P34" s="261"/>
      <c r="Q34" s="261"/>
      <c r="R34" s="261"/>
      <c r="S34" s="261"/>
      <c r="T34" s="261"/>
      <c r="U34" s="261"/>
    </row>
    <row r="35" spans="1:21">
      <c r="A35" s="241"/>
      <c r="B35" s="242"/>
      <c r="C35" s="243"/>
      <c r="D35" s="244"/>
      <c r="E35" s="245"/>
      <c r="F35" s="246"/>
      <c r="G35" s="247"/>
      <c r="H35" s="168"/>
      <c r="I35" s="45"/>
      <c r="J35" s="248"/>
      <c r="K35" s="46"/>
      <c r="L35" s="249"/>
      <c r="M35" s="250"/>
      <c r="N35" s="250"/>
      <c r="O35" s="250"/>
      <c r="P35" s="251"/>
      <c r="Q35" s="249"/>
      <c r="R35" s="250"/>
      <c r="S35" s="250"/>
      <c r="T35" s="250"/>
      <c r="U35" s="251"/>
    </row>
    <row r="36" spans="1:21" ht="15.75" customHeight="1">
      <c r="A36" s="201"/>
      <c r="B36" s="242"/>
      <c r="C36" s="243"/>
      <c r="D36" s="244"/>
      <c r="E36" s="245"/>
      <c r="F36" s="246"/>
      <c r="G36" s="247"/>
      <c r="H36" s="168"/>
      <c r="I36" s="45"/>
      <c r="J36" s="248"/>
      <c r="K36" s="46"/>
      <c r="L36" s="249"/>
      <c r="M36" s="250"/>
      <c r="N36" s="250"/>
      <c r="O36" s="250"/>
      <c r="P36" s="251"/>
      <c r="Q36" s="249"/>
      <c r="R36" s="250"/>
      <c r="S36" s="250"/>
      <c r="T36" s="250"/>
      <c r="U36" s="251"/>
    </row>
    <row r="37" spans="1:21">
      <c r="A37" s="201"/>
      <c r="B37" s="242"/>
      <c r="C37" s="243"/>
      <c r="D37" s="244"/>
      <c r="E37" s="245"/>
      <c r="F37" s="246"/>
      <c r="G37" s="247"/>
      <c r="H37" s="168"/>
      <c r="I37" s="45"/>
      <c r="J37" s="248"/>
      <c r="K37" s="46"/>
      <c r="L37" s="249"/>
      <c r="M37" s="250"/>
      <c r="N37" s="250"/>
      <c r="O37" s="250"/>
      <c r="P37" s="251"/>
      <c r="Q37" s="249"/>
      <c r="R37" s="250"/>
      <c r="S37" s="250"/>
      <c r="T37" s="250"/>
      <c r="U37" s="251"/>
    </row>
    <row r="38" spans="1:21">
      <c r="A38" s="201"/>
      <c r="B38" s="242"/>
      <c r="C38" s="243"/>
      <c r="D38" s="244"/>
      <c r="E38" s="245"/>
      <c r="F38" s="246"/>
      <c r="G38" s="247"/>
      <c r="H38" s="168"/>
      <c r="I38" s="45"/>
      <c r="J38" s="248"/>
      <c r="K38" s="46"/>
      <c r="L38" s="249"/>
      <c r="M38" s="250"/>
      <c r="N38" s="250"/>
      <c r="O38" s="250"/>
      <c r="P38" s="251"/>
      <c r="Q38" s="249"/>
      <c r="R38" s="250"/>
      <c r="S38" s="250"/>
      <c r="T38" s="250"/>
      <c r="U38" s="251"/>
    </row>
    <row r="39" spans="1:21" ht="15" customHeight="1">
      <c r="A39" s="201"/>
      <c r="B39" s="242"/>
      <c r="C39" s="243"/>
      <c r="D39" s="244"/>
      <c r="E39" s="245"/>
      <c r="F39" s="246"/>
      <c r="G39" s="247"/>
      <c r="H39" s="168"/>
      <c r="I39" s="45"/>
      <c r="J39" s="248"/>
      <c r="K39" s="46"/>
      <c r="L39" s="249"/>
      <c r="M39" s="250"/>
      <c r="N39" s="250"/>
      <c r="O39" s="250"/>
      <c r="P39" s="251"/>
      <c r="Q39" s="249"/>
      <c r="R39" s="250"/>
      <c r="S39" s="250"/>
      <c r="T39" s="250"/>
      <c r="U39" s="251"/>
    </row>
    <row r="40" spans="1:21" ht="15.75" customHeight="1">
      <c r="A40" s="201"/>
      <c r="B40" s="242"/>
      <c r="C40" s="243"/>
      <c r="D40" s="244"/>
      <c r="E40" s="245"/>
      <c r="F40" s="246"/>
      <c r="G40" s="247"/>
      <c r="H40" s="168"/>
      <c r="I40" s="45"/>
      <c r="J40" s="248"/>
      <c r="K40" s="46"/>
      <c r="L40" s="249"/>
      <c r="M40" s="250"/>
      <c r="N40" s="250"/>
      <c r="O40" s="250"/>
      <c r="P40" s="251"/>
      <c r="Q40" s="249"/>
      <c r="R40" s="250"/>
      <c r="S40" s="250"/>
      <c r="T40" s="250"/>
      <c r="U40" s="251"/>
    </row>
    <row r="41" spans="1:21">
      <c r="A41" s="201"/>
      <c r="B41" s="242"/>
      <c r="C41" s="243"/>
      <c r="D41" s="244"/>
      <c r="E41" s="245"/>
      <c r="F41" s="246"/>
      <c r="G41" s="247"/>
      <c r="H41" s="168"/>
      <c r="I41" s="45"/>
      <c r="J41" s="248"/>
      <c r="K41" s="46"/>
      <c r="L41" s="249"/>
      <c r="M41" s="250"/>
      <c r="N41" s="250"/>
      <c r="O41" s="250"/>
      <c r="P41" s="251"/>
      <c r="Q41" s="249"/>
      <c r="R41" s="250"/>
      <c r="S41" s="250"/>
      <c r="T41" s="250"/>
      <c r="U41" s="251"/>
    </row>
    <row r="42" spans="1:21" ht="23.25" customHeight="1">
      <c r="A42" s="199"/>
      <c r="B42" s="242"/>
      <c r="C42" s="243"/>
      <c r="D42" s="244"/>
      <c r="E42" s="245"/>
      <c r="F42" s="246"/>
      <c r="G42" s="247"/>
      <c r="H42" s="168"/>
      <c r="I42" s="45"/>
      <c r="J42" s="248"/>
      <c r="K42" s="46"/>
      <c r="L42" s="249"/>
      <c r="M42" s="250"/>
      <c r="N42" s="250"/>
      <c r="O42" s="250"/>
      <c r="P42" s="251"/>
      <c r="Q42" s="249"/>
      <c r="R42" s="250"/>
      <c r="S42" s="250"/>
      <c r="T42" s="250"/>
      <c r="U42" s="251"/>
    </row>
    <row r="43" spans="1:21" ht="7.5" customHeight="1">
      <c r="A43" s="261"/>
      <c r="B43" s="261"/>
      <c r="C43" s="261"/>
      <c r="D43" s="261"/>
      <c r="E43" s="261"/>
      <c r="F43" s="261"/>
      <c r="G43" s="261"/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261"/>
    </row>
    <row r="44" spans="1:21">
      <c r="A44" s="241"/>
      <c r="B44" s="242"/>
      <c r="C44" s="243"/>
      <c r="D44" s="244"/>
      <c r="E44" s="245"/>
      <c r="F44" s="246"/>
      <c r="G44" s="247"/>
      <c r="H44" s="168"/>
      <c r="I44" s="45"/>
      <c r="J44" s="248"/>
      <c r="K44" s="46"/>
      <c r="L44" s="249"/>
      <c r="M44" s="250"/>
      <c r="N44" s="250"/>
      <c r="O44" s="250"/>
      <c r="P44" s="251"/>
      <c r="Q44" s="249"/>
      <c r="R44" s="250"/>
      <c r="S44" s="250"/>
      <c r="T44" s="250"/>
      <c r="U44" s="251"/>
    </row>
    <row r="45" spans="1:21">
      <c r="A45" s="201"/>
      <c r="B45" s="252"/>
      <c r="C45" s="253"/>
      <c r="D45" s="254"/>
      <c r="E45" s="255"/>
      <c r="F45" s="256"/>
      <c r="G45" s="257"/>
      <c r="H45" s="258"/>
      <c r="I45" s="45"/>
      <c r="J45" s="248"/>
      <c r="K45" s="46"/>
      <c r="L45" s="259"/>
      <c r="M45" s="260"/>
      <c r="N45" s="260"/>
      <c r="O45" s="250"/>
      <c r="P45" s="251"/>
      <c r="Q45" s="259"/>
      <c r="R45" s="260"/>
      <c r="S45" s="260"/>
      <c r="T45" s="250"/>
      <c r="U45" s="251"/>
    </row>
    <row r="46" spans="1:21">
      <c r="A46" s="201"/>
      <c r="B46" s="252"/>
      <c r="C46" s="253"/>
      <c r="D46" s="254"/>
      <c r="E46" s="255"/>
      <c r="F46" s="256"/>
      <c r="G46" s="257"/>
      <c r="H46" s="258"/>
      <c r="I46" s="45"/>
      <c r="J46" s="248"/>
      <c r="K46" s="46"/>
      <c r="L46" s="259"/>
      <c r="M46" s="260"/>
      <c r="N46" s="260"/>
      <c r="O46" s="250"/>
      <c r="P46" s="251"/>
      <c r="Q46" s="259"/>
      <c r="R46" s="260"/>
      <c r="S46" s="260"/>
      <c r="T46" s="250"/>
      <c r="U46" s="251"/>
    </row>
    <row r="47" spans="1:21" ht="15.75" customHeight="1">
      <c r="A47" s="201"/>
      <c r="B47" s="242"/>
      <c r="C47" s="243"/>
      <c r="D47" s="244"/>
      <c r="E47" s="245"/>
      <c r="F47" s="246"/>
      <c r="G47" s="247"/>
      <c r="H47" s="168"/>
      <c r="I47" s="45"/>
      <c r="J47" s="248"/>
      <c r="K47" s="46"/>
      <c r="L47" s="249"/>
      <c r="M47" s="250"/>
      <c r="N47" s="250"/>
      <c r="O47" s="250"/>
      <c r="P47" s="251"/>
      <c r="Q47" s="249"/>
      <c r="R47" s="250"/>
      <c r="S47" s="250"/>
      <c r="T47" s="250"/>
      <c r="U47" s="251"/>
    </row>
    <row r="48" spans="1:21">
      <c r="A48" s="201"/>
      <c r="B48" s="242"/>
      <c r="C48" s="243"/>
      <c r="D48" s="244"/>
      <c r="E48" s="245"/>
      <c r="F48" s="246"/>
      <c r="G48" s="247"/>
      <c r="H48" s="168"/>
      <c r="I48" s="45"/>
      <c r="J48" s="248"/>
      <c r="K48" s="46"/>
      <c r="L48" s="249"/>
      <c r="M48" s="250"/>
      <c r="N48" s="250"/>
      <c r="O48" s="250"/>
      <c r="P48" s="251"/>
      <c r="Q48" s="249"/>
      <c r="R48" s="250"/>
      <c r="S48" s="250"/>
      <c r="T48" s="250"/>
      <c r="U48" s="251"/>
    </row>
    <row r="49" spans="1:21">
      <c r="A49" s="201"/>
      <c r="B49" s="252"/>
      <c r="C49" s="253"/>
      <c r="D49" s="254"/>
      <c r="E49" s="255"/>
      <c r="F49" s="256"/>
      <c r="G49" s="257"/>
      <c r="H49" s="258"/>
      <c r="I49" s="45"/>
      <c r="J49" s="248"/>
      <c r="K49" s="46"/>
      <c r="L49" s="259"/>
      <c r="M49" s="260"/>
      <c r="N49" s="260"/>
      <c r="O49" s="250"/>
      <c r="P49" s="251"/>
      <c r="Q49" s="259"/>
      <c r="R49" s="260"/>
      <c r="S49" s="260"/>
      <c r="T49" s="250"/>
      <c r="U49" s="251"/>
    </row>
    <row r="50" spans="1:21">
      <c r="A50" s="201"/>
      <c r="B50" s="242"/>
      <c r="C50" s="243"/>
      <c r="D50" s="244"/>
      <c r="E50" s="245"/>
      <c r="F50" s="246"/>
      <c r="G50" s="247"/>
      <c r="H50" s="168"/>
      <c r="I50" s="45"/>
      <c r="J50" s="248"/>
      <c r="K50" s="46"/>
      <c r="L50" s="249"/>
      <c r="M50" s="250"/>
      <c r="N50" s="250"/>
      <c r="O50" s="250"/>
      <c r="P50" s="251"/>
      <c r="Q50" s="249"/>
      <c r="R50" s="250"/>
      <c r="S50" s="250"/>
      <c r="T50" s="250"/>
      <c r="U50" s="251"/>
    </row>
    <row r="51" spans="1:21">
      <c r="A51" s="201"/>
      <c r="B51" s="242"/>
      <c r="C51" s="243"/>
      <c r="D51" s="244"/>
      <c r="E51" s="245"/>
      <c r="F51" s="246"/>
      <c r="G51" s="247"/>
      <c r="H51" s="168"/>
      <c r="I51" s="45"/>
      <c r="J51" s="248"/>
      <c r="K51" s="46"/>
      <c r="L51" s="249"/>
      <c r="M51" s="250"/>
      <c r="N51" s="250"/>
      <c r="O51" s="250"/>
      <c r="P51" s="251"/>
      <c r="Q51" s="249"/>
      <c r="R51" s="250"/>
      <c r="S51" s="250"/>
      <c r="T51" s="250"/>
      <c r="U51" s="251"/>
    </row>
    <row r="52" spans="1:21">
      <c r="A52" s="201"/>
      <c r="B52" s="242"/>
      <c r="C52" s="243"/>
      <c r="D52" s="244"/>
      <c r="E52" s="245"/>
      <c r="F52" s="246"/>
      <c r="G52" s="247"/>
      <c r="H52" s="168"/>
      <c r="I52" s="45"/>
      <c r="J52" s="248"/>
      <c r="K52" s="46"/>
      <c r="L52" s="249"/>
      <c r="M52" s="250"/>
      <c r="N52" s="250"/>
      <c r="O52" s="250"/>
      <c r="P52" s="251"/>
      <c r="Q52" s="249"/>
      <c r="R52" s="250"/>
      <c r="S52" s="250"/>
      <c r="T52" s="250"/>
      <c r="U52" s="251"/>
    </row>
    <row r="53" spans="1:21">
      <c r="A53" s="201"/>
      <c r="B53" s="242"/>
      <c r="C53" s="243"/>
      <c r="D53" s="244"/>
      <c r="E53" s="245"/>
      <c r="F53" s="246"/>
      <c r="G53" s="247"/>
      <c r="H53" s="168"/>
      <c r="I53" s="45"/>
      <c r="J53" s="248"/>
      <c r="K53" s="46"/>
      <c r="L53" s="249"/>
      <c r="M53" s="250"/>
      <c r="N53" s="250"/>
      <c r="O53" s="250"/>
      <c r="P53" s="251"/>
      <c r="Q53" s="249"/>
      <c r="R53" s="250"/>
      <c r="S53" s="250"/>
      <c r="T53" s="250"/>
      <c r="U53" s="251"/>
    </row>
    <row r="54" spans="1:21">
      <c r="A54" s="201"/>
      <c r="B54" s="242"/>
      <c r="C54" s="243"/>
      <c r="D54" s="244"/>
      <c r="E54" s="245"/>
      <c r="F54" s="246"/>
      <c r="G54" s="247"/>
      <c r="H54" s="168"/>
      <c r="I54" s="45"/>
      <c r="J54" s="248"/>
      <c r="K54" s="46"/>
      <c r="L54" s="249"/>
      <c r="M54" s="250"/>
      <c r="N54" s="250"/>
      <c r="O54" s="250"/>
      <c r="P54" s="251"/>
      <c r="Q54" s="249"/>
      <c r="R54" s="250"/>
      <c r="S54" s="250"/>
      <c r="T54" s="250"/>
      <c r="U54" s="251"/>
    </row>
    <row r="55" spans="1:21">
      <c r="A55" s="201"/>
      <c r="B55" s="242"/>
      <c r="C55" s="243"/>
      <c r="D55" s="244"/>
      <c r="E55" s="245"/>
      <c r="F55" s="246"/>
      <c r="G55" s="247"/>
      <c r="H55" s="168"/>
      <c r="I55" s="45"/>
      <c r="J55" s="248"/>
      <c r="K55" s="46"/>
      <c r="L55" s="249"/>
      <c r="M55" s="250"/>
      <c r="N55" s="250"/>
      <c r="O55" s="250"/>
      <c r="P55" s="251"/>
      <c r="Q55" s="249"/>
      <c r="R55" s="250"/>
      <c r="S55" s="250"/>
      <c r="T55" s="250"/>
      <c r="U55" s="251"/>
    </row>
    <row r="56" spans="1:21">
      <c r="A56" s="201"/>
      <c r="B56" s="242"/>
      <c r="C56" s="243"/>
      <c r="D56" s="244"/>
      <c r="E56" s="245"/>
      <c r="F56" s="246"/>
      <c r="G56" s="247"/>
      <c r="H56" s="168"/>
      <c r="I56" s="45"/>
      <c r="J56" s="248"/>
      <c r="K56" s="46"/>
      <c r="L56" s="249"/>
      <c r="M56" s="250"/>
      <c r="N56" s="250"/>
      <c r="O56" s="250"/>
      <c r="P56" s="251"/>
      <c r="Q56" s="249"/>
      <c r="R56" s="250"/>
      <c r="S56" s="250"/>
      <c r="T56" s="250"/>
      <c r="U56" s="251"/>
    </row>
    <row r="57" spans="1:21">
      <c r="A57" s="201"/>
      <c r="B57" s="242"/>
      <c r="C57" s="243"/>
      <c r="D57" s="244"/>
      <c r="E57" s="245"/>
      <c r="F57" s="246"/>
      <c r="G57" s="247"/>
      <c r="H57" s="168"/>
      <c r="I57" s="45"/>
      <c r="J57" s="248"/>
      <c r="K57" s="46"/>
      <c r="L57" s="249"/>
      <c r="M57" s="250"/>
      <c r="N57" s="250"/>
      <c r="O57" s="250"/>
      <c r="P57" s="251"/>
      <c r="Q57" s="249"/>
      <c r="R57" s="250"/>
      <c r="S57" s="250"/>
      <c r="T57" s="250"/>
      <c r="U57" s="251"/>
    </row>
    <row r="58" spans="1:21">
      <c r="A58" s="201"/>
      <c r="B58" s="242"/>
      <c r="C58" s="243"/>
      <c r="D58" s="244"/>
      <c r="E58" s="245"/>
      <c r="F58" s="246"/>
      <c r="G58" s="247"/>
      <c r="H58" s="168"/>
      <c r="I58" s="45"/>
      <c r="J58" s="248"/>
      <c r="K58" s="46"/>
      <c r="L58" s="249"/>
      <c r="M58" s="250"/>
      <c r="N58" s="250"/>
      <c r="O58" s="250"/>
      <c r="P58" s="251"/>
      <c r="Q58" s="249"/>
      <c r="R58" s="250"/>
      <c r="S58" s="250"/>
      <c r="T58" s="250"/>
      <c r="U58" s="251"/>
    </row>
    <row r="59" spans="1:21">
      <c r="A59" s="201"/>
      <c r="B59" s="242"/>
      <c r="C59" s="243"/>
      <c r="D59" s="244"/>
      <c r="E59" s="245"/>
      <c r="F59" s="246"/>
      <c r="G59" s="247"/>
      <c r="H59" s="168"/>
      <c r="I59" s="45"/>
      <c r="J59" s="248"/>
      <c r="K59" s="46"/>
      <c r="L59" s="249"/>
      <c r="M59" s="250"/>
      <c r="N59" s="250"/>
      <c r="O59" s="250"/>
      <c r="P59" s="251"/>
      <c r="Q59" s="249"/>
      <c r="R59" s="250"/>
      <c r="S59" s="250"/>
      <c r="T59" s="250"/>
      <c r="U59" s="251"/>
    </row>
    <row r="60" spans="1:21">
      <c r="A60" s="201"/>
      <c r="B60" s="242"/>
      <c r="C60" s="243"/>
      <c r="D60" s="244"/>
      <c r="E60" s="245"/>
      <c r="F60" s="246"/>
      <c r="G60" s="247"/>
      <c r="H60" s="168"/>
      <c r="I60" s="45"/>
      <c r="J60" s="248"/>
      <c r="K60" s="46"/>
      <c r="L60" s="249"/>
      <c r="M60" s="250"/>
      <c r="N60" s="250"/>
      <c r="O60" s="250"/>
      <c r="P60" s="251"/>
      <c r="Q60" s="249"/>
      <c r="R60" s="250"/>
      <c r="S60" s="250"/>
      <c r="T60" s="250"/>
      <c r="U60" s="251"/>
    </row>
    <row r="61" spans="1:21">
      <c r="A61" s="201"/>
      <c r="B61" s="242"/>
      <c r="C61" s="243"/>
      <c r="D61" s="244"/>
      <c r="E61" s="245"/>
      <c r="F61" s="246"/>
      <c r="G61" s="247"/>
      <c r="H61" s="168"/>
      <c r="I61" s="45"/>
      <c r="J61" s="248"/>
      <c r="K61" s="46"/>
      <c r="L61" s="249"/>
      <c r="M61" s="250"/>
      <c r="N61" s="250"/>
      <c r="O61" s="250"/>
      <c r="P61" s="251"/>
      <c r="Q61" s="249"/>
      <c r="R61" s="250"/>
      <c r="S61" s="250"/>
      <c r="T61" s="250"/>
      <c r="U61" s="251"/>
    </row>
    <row r="62" spans="1:21">
      <c r="A62" s="201"/>
      <c r="B62" s="252"/>
      <c r="C62" s="253"/>
      <c r="D62" s="254"/>
      <c r="E62" s="255"/>
      <c r="F62" s="256"/>
      <c r="G62" s="257"/>
      <c r="H62" s="258"/>
      <c r="I62" s="45"/>
      <c r="J62" s="248"/>
      <c r="K62" s="46"/>
      <c r="L62" s="259"/>
      <c r="M62" s="260"/>
      <c r="N62" s="260"/>
      <c r="O62" s="260"/>
      <c r="P62" s="264"/>
      <c r="Q62" s="259"/>
      <c r="R62" s="260"/>
      <c r="S62" s="260"/>
      <c r="T62" s="260"/>
      <c r="U62" s="264"/>
    </row>
    <row r="63" spans="1:21">
      <c r="A63" s="201"/>
      <c r="B63" s="142"/>
      <c r="C63" s="256"/>
      <c r="D63" s="254"/>
      <c r="E63" s="255"/>
      <c r="F63" s="256"/>
      <c r="G63" s="257"/>
      <c r="H63" s="258"/>
      <c r="I63" s="45"/>
      <c r="J63" s="248"/>
      <c r="K63" s="46"/>
      <c r="L63" s="259"/>
      <c r="M63" s="260"/>
      <c r="N63" s="260"/>
      <c r="O63" s="260"/>
      <c r="P63" s="264"/>
      <c r="Q63" s="259"/>
      <c r="R63" s="260"/>
      <c r="S63" s="260"/>
      <c r="T63" s="260"/>
      <c r="U63" s="264"/>
    </row>
    <row r="64" spans="1:21" ht="9.75" customHeight="1">
      <c r="A64" s="151"/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3"/>
    </row>
    <row r="65" spans="1:21">
      <c r="A65" s="183"/>
      <c r="B65" s="144"/>
      <c r="C65" s="145"/>
      <c r="D65" s="146"/>
      <c r="E65" s="147"/>
      <c r="F65" s="172"/>
      <c r="G65" s="173"/>
      <c r="H65" s="174"/>
      <c r="I65" s="45"/>
      <c r="J65" s="248"/>
      <c r="K65" s="46"/>
      <c r="L65" s="148"/>
      <c r="M65" s="149"/>
      <c r="N65" s="149"/>
      <c r="O65" s="149"/>
      <c r="P65" s="150"/>
      <c r="Q65" s="148"/>
      <c r="R65" s="149"/>
      <c r="S65" s="149"/>
      <c r="T65" s="149"/>
      <c r="U65" s="150"/>
    </row>
    <row r="66" spans="1:21">
      <c r="A66" s="183"/>
      <c r="B66" s="252"/>
      <c r="C66" s="253"/>
      <c r="D66" s="254"/>
      <c r="E66" s="255"/>
      <c r="F66" s="256"/>
      <c r="G66" s="257"/>
      <c r="H66" s="258"/>
      <c r="I66" s="45"/>
      <c r="J66" s="248"/>
      <c r="K66" s="46"/>
      <c r="L66" s="259"/>
      <c r="M66" s="260"/>
      <c r="N66" s="260"/>
      <c r="O66" s="260"/>
      <c r="P66" s="264"/>
      <c r="Q66" s="259"/>
      <c r="R66" s="260"/>
      <c r="S66" s="260"/>
      <c r="T66" s="260"/>
      <c r="U66" s="264"/>
    </row>
    <row r="67" spans="1:21">
      <c r="A67" s="183"/>
      <c r="B67" s="252"/>
      <c r="C67" s="253"/>
      <c r="D67" s="254"/>
      <c r="E67" s="255"/>
      <c r="F67" s="256"/>
      <c r="G67" s="257"/>
      <c r="H67" s="258"/>
      <c r="I67" s="45"/>
      <c r="J67" s="248"/>
      <c r="K67" s="46"/>
      <c r="L67" s="259"/>
      <c r="M67" s="260"/>
      <c r="N67" s="260"/>
      <c r="O67" s="260"/>
      <c r="P67" s="264"/>
      <c r="Q67" s="259"/>
      <c r="R67" s="260"/>
      <c r="S67" s="260"/>
      <c r="T67" s="260"/>
      <c r="U67" s="264"/>
    </row>
    <row r="68" spans="1:21">
      <c r="A68" s="183"/>
      <c r="B68" s="252"/>
      <c r="C68" s="253"/>
      <c r="D68" s="254"/>
      <c r="E68" s="255"/>
      <c r="F68" s="256"/>
      <c r="G68" s="257"/>
      <c r="H68" s="258"/>
      <c r="I68" s="45"/>
      <c r="J68" s="248"/>
      <c r="K68" s="46"/>
      <c r="L68" s="259"/>
      <c r="M68" s="260"/>
      <c r="N68" s="260"/>
      <c r="O68" s="260"/>
      <c r="P68" s="264"/>
      <c r="Q68" s="259"/>
      <c r="R68" s="260"/>
      <c r="S68" s="260"/>
      <c r="T68" s="260"/>
      <c r="U68" s="264"/>
    </row>
    <row r="69" spans="1:21">
      <c r="A69" s="183"/>
      <c r="B69" s="252"/>
      <c r="C69" s="253"/>
      <c r="D69" s="254"/>
      <c r="E69" s="255"/>
      <c r="F69" s="256"/>
      <c r="G69" s="257"/>
      <c r="H69" s="258"/>
      <c r="I69" s="45"/>
      <c r="J69" s="248"/>
      <c r="K69" s="46"/>
      <c r="L69" s="259"/>
      <c r="M69" s="260"/>
      <c r="N69" s="260"/>
      <c r="O69" s="260"/>
      <c r="P69" s="264"/>
      <c r="Q69" s="259"/>
      <c r="R69" s="260"/>
      <c r="S69" s="260"/>
      <c r="T69" s="260"/>
      <c r="U69" s="264"/>
    </row>
    <row r="70" spans="1:21">
      <c r="A70" s="183"/>
      <c r="B70" s="252"/>
      <c r="C70" s="253"/>
      <c r="D70" s="254"/>
      <c r="E70" s="255"/>
      <c r="F70" s="256"/>
      <c r="G70" s="257"/>
      <c r="H70" s="258"/>
      <c r="I70" s="45"/>
      <c r="J70" s="248"/>
      <c r="K70" s="46"/>
      <c r="L70" s="259"/>
      <c r="M70" s="260"/>
      <c r="N70" s="260"/>
      <c r="O70" s="260"/>
      <c r="P70" s="264"/>
      <c r="Q70" s="259"/>
      <c r="R70" s="260"/>
      <c r="S70" s="260"/>
      <c r="T70" s="260"/>
      <c r="U70" s="264"/>
    </row>
    <row r="71" spans="1:21">
      <c r="A71" s="183"/>
      <c r="B71" s="252"/>
      <c r="C71" s="253"/>
      <c r="D71" s="254"/>
      <c r="E71" s="255"/>
      <c r="F71" s="256"/>
      <c r="G71" s="257"/>
      <c r="H71" s="258"/>
      <c r="I71" s="45"/>
      <c r="J71" s="248"/>
      <c r="K71" s="46"/>
      <c r="L71" s="259"/>
      <c r="M71" s="260"/>
      <c r="N71" s="260"/>
      <c r="O71" s="260"/>
      <c r="P71" s="264"/>
      <c r="Q71" s="259"/>
      <c r="R71" s="260"/>
      <c r="S71" s="260"/>
      <c r="T71" s="260"/>
      <c r="U71" s="264"/>
    </row>
    <row r="72" spans="1:21">
      <c r="A72" s="183"/>
      <c r="B72" s="252"/>
      <c r="C72" s="253"/>
      <c r="D72" s="254"/>
      <c r="E72" s="255"/>
      <c r="F72" s="256"/>
      <c r="G72" s="257"/>
      <c r="H72" s="258"/>
      <c r="I72" s="45"/>
      <c r="J72" s="248"/>
      <c r="K72" s="46"/>
      <c r="L72" s="259"/>
      <c r="M72" s="260"/>
      <c r="N72" s="260"/>
      <c r="O72" s="260"/>
      <c r="P72" s="264"/>
      <c r="Q72" s="259"/>
      <c r="R72" s="260"/>
      <c r="S72" s="260"/>
      <c r="T72" s="260"/>
      <c r="U72" s="264"/>
    </row>
    <row r="73" spans="1:21">
      <c r="A73" s="183"/>
      <c r="B73" s="252"/>
      <c r="C73" s="253"/>
      <c r="D73" s="254"/>
      <c r="E73" s="255"/>
      <c r="F73" s="256"/>
      <c r="G73" s="257"/>
      <c r="H73" s="258"/>
      <c r="I73" s="45"/>
      <c r="J73" s="248"/>
      <c r="K73" s="46"/>
      <c r="L73" s="259"/>
      <c r="M73" s="260"/>
      <c r="N73" s="260"/>
      <c r="O73" s="260"/>
      <c r="P73" s="264"/>
      <c r="Q73" s="259"/>
      <c r="R73" s="260"/>
      <c r="S73" s="260"/>
      <c r="T73" s="260"/>
      <c r="U73" s="264"/>
    </row>
    <row r="74" spans="1:21">
      <c r="A74" s="183"/>
      <c r="B74" s="252"/>
      <c r="C74" s="253"/>
      <c r="D74" s="254"/>
      <c r="E74" s="255"/>
      <c r="F74" s="256"/>
      <c r="G74" s="257"/>
      <c r="H74" s="258"/>
      <c r="I74" s="45"/>
      <c r="J74" s="248"/>
      <c r="K74" s="46"/>
      <c r="L74" s="259"/>
      <c r="M74" s="260"/>
      <c r="N74" s="260"/>
      <c r="O74" s="260"/>
      <c r="P74" s="264"/>
      <c r="Q74" s="259"/>
      <c r="R74" s="260"/>
      <c r="S74" s="260"/>
      <c r="T74" s="260"/>
      <c r="U74" s="264"/>
    </row>
    <row r="75" spans="1:21">
      <c r="A75" s="183"/>
      <c r="B75" s="252"/>
      <c r="C75" s="253"/>
      <c r="D75" s="254"/>
      <c r="E75" s="255"/>
      <c r="F75" s="256"/>
      <c r="G75" s="257"/>
      <c r="H75" s="258"/>
      <c r="I75" s="45"/>
      <c r="J75" s="248"/>
      <c r="K75" s="46"/>
      <c r="L75" s="259"/>
      <c r="M75" s="260"/>
      <c r="N75" s="260"/>
      <c r="O75" s="260"/>
      <c r="P75" s="264"/>
      <c r="Q75" s="259"/>
      <c r="R75" s="260"/>
      <c r="S75" s="260"/>
      <c r="T75" s="260"/>
      <c r="U75" s="264"/>
    </row>
    <row r="76" spans="1:21">
      <c r="A76" s="183"/>
      <c r="B76" s="252"/>
      <c r="C76" s="253"/>
      <c r="D76" s="254"/>
      <c r="E76" s="255"/>
      <c r="F76" s="256"/>
      <c r="G76" s="257"/>
      <c r="H76" s="258"/>
      <c r="I76" s="45"/>
      <c r="J76" s="248"/>
      <c r="K76" s="46"/>
      <c r="L76" s="259"/>
      <c r="M76" s="260"/>
      <c r="N76" s="260"/>
      <c r="O76" s="260"/>
      <c r="P76" s="264"/>
      <c r="Q76" s="259"/>
      <c r="R76" s="260"/>
      <c r="S76" s="260"/>
      <c r="T76" s="260"/>
      <c r="U76" s="264"/>
    </row>
    <row r="77" spans="1:21">
      <c r="A77" s="183"/>
      <c r="B77" s="252"/>
      <c r="C77" s="253"/>
      <c r="D77" s="254"/>
      <c r="E77" s="255"/>
      <c r="F77" s="256"/>
      <c r="G77" s="257"/>
      <c r="H77" s="258"/>
      <c r="I77" s="45"/>
      <c r="J77" s="248"/>
      <c r="K77" s="46"/>
      <c r="L77" s="259"/>
      <c r="M77" s="260"/>
      <c r="N77" s="260"/>
      <c r="O77" s="260"/>
      <c r="P77" s="264"/>
      <c r="Q77" s="259"/>
      <c r="R77" s="260"/>
      <c r="S77" s="260"/>
      <c r="T77" s="260"/>
      <c r="U77" s="264"/>
    </row>
    <row r="78" spans="1:21">
      <c r="A78" s="183"/>
      <c r="B78" s="252"/>
      <c r="C78" s="253"/>
      <c r="D78" s="254"/>
      <c r="E78" s="255"/>
      <c r="F78" s="256"/>
      <c r="G78" s="257"/>
      <c r="H78" s="258"/>
      <c r="I78" s="45"/>
      <c r="J78" s="248"/>
      <c r="K78" s="46"/>
      <c r="L78" s="259"/>
      <c r="M78" s="260"/>
      <c r="N78" s="260"/>
      <c r="O78" s="260"/>
      <c r="P78" s="264"/>
      <c r="Q78" s="259"/>
      <c r="R78" s="260"/>
      <c r="S78" s="260"/>
      <c r="T78" s="260"/>
      <c r="U78" s="264"/>
    </row>
    <row r="79" spans="1:21">
      <c r="A79" s="183"/>
      <c r="B79" s="252"/>
      <c r="C79" s="253"/>
      <c r="D79" s="254"/>
      <c r="E79" s="255"/>
      <c r="F79" s="256"/>
      <c r="G79" s="257"/>
      <c r="H79" s="258"/>
      <c r="I79" s="45"/>
      <c r="J79" s="248"/>
      <c r="K79" s="46"/>
      <c r="L79" s="259"/>
      <c r="M79" s="260"/>
      <c r="N79" s="260"/>
      <c r="O79" s="260"/>
      <c r="P79" s="264"/>
      <c r="Q79" s="259"/>
      <c r="R79" s="260"/>
      <c r="S79" s="260"/>
      <c r="T79" s="260"/>
      <c r="U79" s="264"/>
    </row>
    <row r="80" spans="1:21">
      <c r="A80" s="183"/>
      <c r="B80" s="252"/>
      <c r="C80" s="253"/>
      <c r="D80" s="254"/>
      <c r="E80" s="255"/>
      <c r="F80" s="256"/>
      <c r="G80" s="257"/>
      <c r="H80" s="258"/>
      <c r="I80" s="45"/>
      <c r="J80" s="248"/>
      <c r="K80" s="46"/>
      <c r="L80" s="259"/>
      <c r="M80" s="260"/>
      <c r="N80" s="260"/>
      <c r="O80" s="260"/>
      <c r="P80" s="264"/>
      <c r="Q80" s="259"/>
      <c r="R80" s="260"/>
      <c r="S80" s="260"/>
      <c r="T80" s="260"/>
      <c r="U80" s="264"/>
    </row>
    <row r="81" spans="1:21" ht="17.100000000000001" thickBot="1">
      <c r="A81" s="184"/>
      <c r="B81" s="175"/>
      <c r="C81" s="143"/>
      <c r="D81" s="36"/>
      <c r="E81" s="37"/>
      <c r="F81" s="176"/>
      <c r="G81" s="177"/>
      <c r="H81" s="178"/>
      <c r="I81" s="47"/>
      <c r="J81" s="48"/>
      <c r="K81" s="49"/>
      <c r="L81" s="41"/>
      <c r="M81" s="38"/>
      <c r="N81" s="38"/>
      <c r="O81" s="38"/>
      <c r="P81" s="39"/>
      <c r="Q81" s="41"/>
      <c r="R81" s="38"/>
      <c r="S81" s="38"/>
      <c r="T81" s="38"/>
      <c r="U81" s="39"/>
    </row>
    <row r="82" spans="1:21">
      <c r="A82" s="186"/>
      <c r="B82" s="154"/>
      <c r="C82" s="253"/>
      <c r="D82" s="254"/>
      <c r="E82" s="255"/>
      <c r="F82" s="256"/>
      <c r="G82" s="257"/>
      <c r="H82" s="258"/>
      <c r="I82" s="45"/>
      <c r="J82" s="248"/>
      <c r="K82" s="46"/>
      <c r="L82" s="259"/>
      <c r="M82" s="260"/>
      <c r="N82" s="260"/>
      <c r="O82" s="260"/>
      <c r="P82" s="264"/>
      <c r="Q82" s="259"/>
      <c r="R82" s="260"/>
      <c r="S82" s="260"/>
      <c r="T82" s="260"/>
      <c r="U82" s="264"/>
    </row>
    <row r="83" spans="1:21">
      <c r="A83" s="186"/>
      <c r="B83" s="154"/>
      <c r="C83" s="253"/>
      <c r="D83" s="254"/>
      <c r="E83" s="255"/>
      <c r="F83" s="256"/>
      <c r="G83" s="257"/>
      <c r="H83" s="258"/>
      <c r="I83" s="45"/>
      <c r="J83" s="248"/>
      <c r="K83" s="46"/>
      <c r="L83" s="259"/>
      <c r="M83" s="260"/>
      <c r="N83" s="260"/>
      <c r="O83" s="260"/>
      <c r="P83" s="264"/>
      <c r="Q83" s="259"/>
      <c r="R83" s="260"/>
      <c r="S83" s="260"/>
      <c r="T83" s="260"/>
      <c r="U83" s="264"/>
    </row>
    <row r="84" spans="1:21">
      <c r="A84" s="186"/>
      <c r="B84" s="154"/>
      <c r="C84" s="253"/>
      <c r="D84" s="254"/>
      <c r="E84" s="255"/>
      <c r="F84" s="256"/>
      <c r="G84" s="257"/>
      <c r="H84" s="258"/>
      <c r="I84" s="45"/>
      <c r="J84" s="248"/>
      <c r="K84" s="46"/>
      <c r="L84" s="259"/>
      <c r="M84" s="260"/>
      <c r="N84" s="260"/>
      <c r="O84" s="260"/>
      <c r="P84" s="264"/>
      <c r="Q84" s="259"/>
      <c r="R84" s="260"/>
      <c r="S84" s="260"/>
      <c r="T84" s="260"/>
      <c r="U84" s="264"/>
    </row>
    <row r="85" spans="1:21">
      <c r="A85" s="186"/>
      <c r="B85" s="154"/>
      <c r="C85" s="253"/>
      <c r="D85" s="254"/>
      <c r="E85" s="255"/>
      <c r="F85" s="256"/>
      <c r="G85" s="257"/>
      <c r="H85" s="258"/>
      <c r="I85" s="45"/>
      <c r="J85" s="248"/>
      <c r="K85" s="46"/>
      <c r="L85" s="259"/>
      <c r="M85" s="260"/>
      <c r="N85" s="260"/>
      <c r="O85" s="260"/>
      <c r="P85" s="264"/>
      <c r="Q85" s="259"/>
      <c r="R85" s="260"/>
      <c r="S85" s="260"/>
      <c r="T85" s="260"/>
      <c r="U85" s="264"/>
    </row>
    <row r="86" spans="1:21">
      <c r="A86" s="186"/>
      <c r="B86" s="154"/>
      <c r="C86" s="253"/>
      <c r="D86" s="254"/>
      <c r="E86" s="255"/>
      <c r="F86" s="256"/>
      <c r="G86" s="257"/>
      <c r="H86" s="258"/>
      <c r="I86" s="45"/>
      <c r="J86" s="248"/>
      <c r="K86" s="46"/>
      <c r="L86" s="259"/>
      <c r="M86" s="260"/>
      <c r="N86" s="260"/>
      <c r="O86" s="260"/>
      <c r="P86" s="264"/>
      <c r="Q86" s="259"/>
      <c r="R86" s="260"/>
      <c r="S86" s="260"/>
      <c r="T86" s="260"/>
      <c r="U86" s="264"/>
    </row>
    <row r="87" spans="1:21">
      <c r="A87" s="186"/>
      <c r="B87" s="154"/>
      <c r="C87" s="253"/>
      <c r="D87" s="254"/>
      <c r="E87" s="255"/>
      <c r="F87" s="256"/>
      <c r="G87" s="257"/>
      <c r="H87" s="258"/>
      <c r="I87" s="45"/>
      <c r="J87" s="248"/>
      <c r="K87" s="46"/>
      <c r="L87" s="259"/>
      <c r="M87" s="260"/>
      <c r="N87" s="260"/>
      <c r="O87" s="260"/>
      <c r="P87" s="264"/>
      <c r="Q87" s="259"/>
      <c r="R87" s="260"/>
      <c r="S87" s="260"/>
      <c r="T87" s="260"/>
      <c r="U87" s="264"/>
    </row>
    <row r="88" spans="1:21">
      <c r="A88" s="186"/>
      <c r="B88" s="155"/>
      <c r="C88" s="253"/>
      <c r="D88" s="254"/>
      <c r="E88" s="255"/>
      <c r="F88" s="256"/>
      <c r="G88" s="257"/>
      <c r="H88" s="258"/>
      <c r="I88" s="45"/>
      <c r="J88" s="248"/>
      <c r="K88" s="46"/>
      <c r="L88" s="259"/>
      <c r="M88" s="260"/>
      <c r="N88" s="260"/>
      <c r="O88" s="260"/>
      <c r="P88" s="264"/>
      <c r="Q88" s="259"/>
      <c r="R88" s="260"/>
      <c r="S88" s="260"/>
      <c r="T88" s="260"/>
      <c r="U88" s="264"/>
    </row>
    <row r="89" spans="1:21">
      <c r="A89" s="186"/>
      <c r="B89" s="155"/>
      <c r="C89" s="253"/>
      <c r="D89" s="254"/>
      <c r="E89" s="255"/>
      <c r="F89" s="256"/>
      <c r="G89" s="257"/>
      <c r="H89" s="258"/>
      <c r="I89" s="45"/>
      <c r="J89" s="248"/>
      <c r="K89" s="46"/>
      <c r="L89" s="259"/>
      <c r="M89" s="260"/>
      <c r="N89" s="260"/>
      <c r="O89" s="260"/>
      <c r="P89" s="264"/>
      <c r="Q89" s="259"/>
      <c r="R89" s="260"/>
      <c r="S89" s="260"/>
      <c r="T89" s="260"/>
      <c r="U89" s="264"/>
    </row>
    <row r="90" spans="1:21">
      <c r="A90" s="186"/>
      <c r="B90" s="155"/>
      <c r="C90" s="253"/>
      <c r="D90" s="254"/>
      <c r="E90" s="255"/>
      <c r="F90" s="256"/>
      <c r="G90" s="257"/>
      <c r="H90" s="258"/>
      <c r="I90" s="45"/>
      <c r="J90" s="248"/>
      <c r="K90" s="46"/>
      <c r="L90" s="259"/>
      <c r="M90" s="260"/>
      <c r="N90" s="260"/>
      <c r="O90" s="260"/>
      <c r="P90" s="264"/>
      <c r="Q90" s="259"/>
      <c r="R90" s="260"/>
      <c r="S90" s="260"/>
      <c r="T90" s="260"/>
      <c r="U90" s="264"/>
    </row>
    <row r="91" spans="1:21">
      <c r="A91" s="186"/>
      <c r="B91" s="155"/>
      <c r="C91" s="253"/>
      <c r="D91" s="254"/>
      <c r="E91" s="255"/>
      <c r="F91" s="256"/>
      <c r="G91" s="257"/>
      <c r="H91" s="258"/>
      <c r="I91" s="45"/>
      <c r="J91" s="248"/>
      <c r="K91" s="46"/>
      <c r="L91" s="259"/>
      <c r="M91" s="260"/>
      <c r="N91" s="260"/>
      <c r="O91" s="260"/>
      <c r="P91" s="264"/>
      <c r="Q91" s="259"/>
      <c r="R91" s="260"/>
      <c r="S91" s="260"/>
      <c r="T91" s="260"/>
      <c r="U91" s="264"/>
    </row>
    <row r="92" spans="1:21" hidden="1">
      <c r="A92" s="186"/>
      <c r="B92" s="156"/>
      <c r="C92" s="253"/>
      <c r="D92" s="254"/>
      <c r="E92" s="255"/>
      <c r="F92" s="256"/>
      <c r="G92" s="257"/>
      <c r="H92" s="258"/>
      <c r="I92" s="45"/>
      <c r="J92" s="248"/>
      <c r="K92" s="46"/>
      <c r="L92" s="259"/>
      <c r="M92" s="260"/>
      <c r="N92" s="260"/>
      <c r="O92" s="260"/>
      <c r="P92" s="264"/>
      <c r="Q92" s="259"/>
      <c r="R92" s="260"/>
      <c r="S92" s="260"/>
      <c r="T92" s="260"/>
      <c r="U92" s="264"/>
    </row>
    <row r="93" spans="1:21" hidden="1">
      <c r="A93" s="186"/>
      <c r="B93" s="156"/>
      <c r="C93" s="253"/>
      <c r="D93" s="254"/>
      <c r="E93" s="255"/>
      <c r="F93" s="256"/>
      <c r="G93" s="257"/>
      <c r="H93" s="258"/>
      <c r="I93" s="45"/>
      <c r="J93" s="248"/>
      <c r="K93" s="46"/>
      <c r="L93" s="259"/>
      <c r="M93" s="260"/>
      <c r="N93" s="260"/>
      <c r="O93" s="260"/>
      <c r="P93" s="264"/>
      <c r="Q93" s="259"/>
      <c r="R93" s="260"/>
      <c r="S93" s="260"/>
      <c r="T93" s="260"/>
      <c r="U93" s="264"/>
    </row>
    <row r="94" spans="1:21">
      <c r="A94" s="186"/>
      <c r="B94" s="155"/>
      <c r="C94" s="253"/>
      <c r="D94" s="254"/>
      <c r="E94" s="255"/>
      <c r="F94" s="256"/>
      <c r="G94" s="257"/>
      <c r="H94" s="258"/>
      <c r="I94" s="45"/>
      <c r="J94" s="248"/>
      <c r="K94" s="46"/>
      <c r="L94" s="259"/>
      <c r="M94" s="260"/>
      <c r="N94" s="260"/>
      <c r="O94" s="260"/>
      <c r="P94" s="264"/>
      <c r="Q94" s="259"/>
      <c r="R94" s="260"/>
      <c r="S94" s="260"/>
      <c r="T94" s="260"/>
      <c r="U94" s="264"/>
    </row>
    <row r="95" spans="1:21" hidden="1">
      <c r="A95" s="186"/>
      <c r="B95" s="157"/>
      <c r="C95" s="253"/>
      <c r="D95" s="254"/>
      <c r="E95" s="255"/>
      <c r="F95" s="256"/>
      <c r="G95" s="257"/>
      <c r="H95" s="258"/>
      <c r="I95" s="45"/>
      <c r="J95" s="248"/>
      <c r="K95" s="46"/>
      <c r="L95" s="259"/>
      <c r="M95" s="260"/>
      <c r="N95" s="260"/>
      <c r="O95" s="260"/>
      <c r="P95" s="264"/>
      <c r="Q95" s="259"/>
      <c r="R95" s="260"/>
      <c r="S95" s="260"/>
      <c r="T95" s="260"/>
      <c r="U95" s="264"/>
    </row>
    <row r="96" spans="1:21" ht="17.100000000000001" hidden="1" thickBot="1">
      <c r="A96" s="186"/>
      <c r="B96" s="157"/>
      <c r="C96" s="143"/>
      <c r="D96" s="36"/>
      <c r="E96" s="37"/>
      <c r="F96" s="176"/>
      <c r="G96" s="177"/>
      <c r="H96" s="178"/>
      <c r="I96" s="47"/>
      <c r="J96" s="48"/>
      <c r="K96" s="49"/>
      <c r="L96" s="41"/>
      <c r="M96" s="38"/>
      <c r="N96" s="38"/>
      <c r="O96" s="38"/>
      <c r="P96" s="39"/>
      <c r="Q96" s="41"/>
      <c r="R96" s="38"/>
      <c r="S96" s="38"/>
      <c r="T96" s="38"/>
      <c r="U96" s="39"/>
    </row>
  </sheetData>
  <mergeCells count="11">
    <mergeCell ref="A65:A81"/>
    <mergeCell ref="A44:A63"/>
    <mergeCell ref="A82:A96"/>
    <mergeCell ref="Q1:U1"/>
    <mergeCell ref="I1:K1"/>
    <mergeCell ref="C1:E1"/>
    <mergeCell ref="F1:H1"/>
    <mergeCell ref="L1:P1"/>
    <mergeCell ref="A3:A9"/>
    <mergeCell ref="A11:A33"/>
    <mergeCell ref="A35:A42"/>
  </mergeCells>
  <pageMargins left="0.7" right="0.7" top="0.75" bottom="0.75" header="0.3" footer="0.3"/>
  <pageSetup paperSize="8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Z18"/>
  <sheetViews>
    <sheetView tabSelected="1" zoomScale="115" zoomScaleNormal="80" workbookViewId="0">
      <pane xSplit="2" ySplit="2" topLeftCell="C3" activePane="bottomRight" state="frozen"/>
      <selection pane="bottomRight" activeCell="E2" sqref="E2"/>
      <selection pane="bottomLeft" activeCell="A3" sqref="A3"/>
      <selection pane="topRight" activeCell="C1" sqref="C1"/>
    </sheetView>
  </sheetViews>
  <sheetFormatPr defaultColWidth="11.42578125" defaultRowHeight="15"/>
  <cols>
    <col min="2" max="2" width="17.7109375" customWidth="1"/>
    <col min="3" max="5" width="11.140625" style="59" customWidth="1"/>
    <col min="6" max="6" width="63.85546875" style="60" customWidth="1"/>
    <col min="7" max="9" width="11.140625" customWidth="1"/>
    <col min="10" max="10" width="52.7109375" customWidth="1"/>
    <col min="11" max="13" width="11.140625" customWidth="1"/>
    <col min="14" max="14" width="63.85546875" style="60" customWidth="1"/>
    <col min="15" max="19" width="11.42578125" style="60" customWidth="1"/>
    <col min="20" max="20" width="63.85546875" style="60" customWidth="1"/>
    <col min="26" max="26" width="63.85546875" style="60" customWidth="1"/>
  </cols>
  <sheetData>
    <row r="1" spans="1:26" ht="15" customHeight="1" thickBot="1">
      <c r="A1" s="88" t="s">
        <v>15</v>
      </c>
      <c r="B1" s="89" t="s">
        <v>16</v>
      </c>
      <c r="C1" s="204" t="s">
        <v>17</v>
      </c>
      <c r="D1" s="205"/>
      <c r="E1" s="205"/>
      <c r="F1" s="206"/>
      <c r="G1" s="207" t="s">
        <v>1</v>
      </c>
      <c r="H1" s="208"/>
      <c r="I1" s="208"/>
      <c r="J1" s="209"/>
      <c r="K1" s="210" t="s">
        <v>2</v>
      </c>
      <c r="L1" s="210"/>
      <c r="M1" s="210"/>
      <c r="N1" s="210"/>
      <c r="O1" s="211" t="s">
        <v>3</v>
      </c>
      <c r="P1" s="212"/>
      <c r="Q1" s="212"/>
      <c r="R1" s="212"/>
      <c r="S1" s="212"/>
      <c r="T1" s="212"/>
      <c r="U1" s="202" t="s">
        <v>18</v>
      </c>
      <c r="V1" s="202"/>
      <c r="W1" s="202"/>
      <c r="X1" s="202"/>
      <c r="Y1" s="202"/>
      <c r="Z1" s="203"/>
    </row>
    <row r="2" spans="1:26" ht="51.75" customHeight="1" thickBot="1">
      <c r="B2" s="179" t="s">
        <v>19</v>
      </c>
      <c r="C2" s="180" t="s">
        <v>20</v>
      </c>
      <c r="D2" s="180" t="s">
        <v>21</v>
      </c>
      <c r="E2" s="180" t="s">
        <v>22</v>
      </c>
      <c r="F2" s="90" t="s">
        <v>23</v>
      </c>
      <c r="G2" s="180" t="s">
        <v>24</v>
      </c>
      <c r="H2" s="180" t="s">
        <v>25</v>
      </c>
      <c r="I2" s="180" t="s">
        <v>26</v>
      </c>
      <c r="J2" s="98" t="s">
        <v>23</v>
      </c>
      <c r="K2" s="99" t="s">
        <v>27</v>
      </c>
      <c r="L2" s="100" t="s">
        <v>28</v>
      </c>
      <c r="M2" s="100" t="s">
        <v>29</v>
      </c>
      <c r="N2" s="97" t="s">
        <v>23</v>
      </c>
      <c r="O2" s="95" t="s">
        <v>30</v>
      </c>
      <c r="P2" s="96" t="s">
        <v>31</v>
      </c>
      <c r="Q2" s="96" t="s">
        <v>32</v>
      </c>
      <c r="R2" s="96" t="s">
        <v>33</v>
      </c>
      <c r="S2" s="96" t="s">
        <v>34</v>
      </c>
      <c r="T2" s="97" t="s">
        <v>23</v>
      </c>
      <c r="U2" s="99" t="s">
        <v>35</v>
      </c>
      <c r="V2" s="100" t="s">
        <v>36</v>
      </c>
      <c r="W2" s="100" t="s">
        <v>37</v>
      </c>
      <c r="X2" s="100" t="s">
        <v>38</v>
      </c>
      <c r="Y2" s="100" t="s">
        <v>39</v>
      </c>
      <c r="Z2" s="97" t="s">
        <v>23</v>
      </c>
    </row>
    <row r="3" spans="1:26" ht="41.1">
      <c r="A3" s="185"/>
      <c r="B3" s="17"/>
      <c r="C3" s="138"/>
      <c r="D3" s="139"/>
      <c r="E3" s="140"/>
      <c r="F3" s="52" t="str">
        <f>$B$2&amp;B3&amp;$C$2&amp;C3&amp;$D$2&amp;D3&amp;$E$2&amp;E3&amp;"%. "</f>
        <v xml:space="preserve">In the livelihood zone of  the percentage of households with an acceptable FCS (indicative of IPC Phase 1&amp;2) is of %, the percentage of households with a borderline FCS (indicative of IPC Phase 3) is of %, the percentage of households with a poor FCS (indicative of IPC Phase 4+) is of %. </v>
      </c>
      <c r="G3" s="53"/>
      <c r="H3" s="54"/>
      <c r="I3" s="55"/>
      <c r="J3" s="52" t="str">
        <f t="shared" ref="J3:J9" si="0">$B$2&amp;B3&amp;$G$2&amp;G3&amp;$H$2&amp;H3&amp;$I$2&amp;I3&amp;"%. "</f>
        <v xml:space="preserve">In the livelihood zone of  the percentage of households having food diversity indicative of Phase 1 and 2 is of %, the percentage having a food diversity indicative phase 3 is of %, and the percentage having a food diversity indicative of  Phase 4 and 5 is of %. </v>
      </c>
      <c r="K3" s="91"/>
      <c r="L3" s="92"/>
      <c r="M3" s="93"/>
      <c r="N3" s="94" t="str">
        <f t="shared" ref="N3:N9" si="1">$B$2&amp;B3&amp;$K$2&amp;K3&amp;$L$2&amp;L3&amp;$M$2&amp;M3&amp;"%. "</f>
        <v xml:space="preserve">In the livelihood zone of  the percentage of households who are not implementing significant strategies to access food (indicative of IPC Phase 1) is of %, the percentage of households using stressed strategies on a regular basis (indicative of IPC Phase 2) is of %, and the percentage of households using critical strategies on a regular basis (indicative of IPC Phase 3+) is of %. </v>
      </c>
      <c r="O3" s="91"/>
      <c r="P3" s="92"/>
      <c r="Q3" s="92"/>
      <c r="R3" s="92"/>
      <c r="S3" s="93"/>
      <c r="T3" s="94" t="str">
        <f t="shared" ref="T3:T9" si="2">$B$2&amp;B3&amp;$O$2&amp;O3&amp;$P$2&amp;P3&amp;$Q$2&amp;Q3&amp;$R$2&amp;R3&amp;$S$2&amp;S3&amp;"%. "</f>
        <v xml:space="preserve">In the livelihood zone of the percentage of HH having a HHS score of 0 is % (indicative of phase 1), the percentage of HH having a HHS score of 1 is % (indicative of phase 2), the percentage of HH having a 2 - 3 HHS score is % (indicative of phase 3), the percentage of HH having a 4 - 5 HHS score is % (indicative of phase 4) and the percentage of HH having a HHS score of 6 (indicative of phase 5) is %. </v>
      </c>
      <c r="U3" s="104"/>
      <c r="V3" s="105"/>
      <c r="W3" s="101"/>
      <c r="X3" s="101"/>
      <c r="Y3" s="102"/>
      <c r="Z3" s="103" t="str">
        <f t="shared" ref="Z3:Z9" si="3">$B$2&amp;B3&amp;$U$2&amp;U3&amp;$V$2&amp;V3&amp;$W$2&amp;W3&amp;$X$2&amp;X3&amp;$Y$2&amp;Y3&amp;"%. "</f>
        <v xml:space="preserve">In the livelihood zone of  the percentage of HH eating 0 meal per day is of %, the percentage of HH eating 1 meal per day is of %, the percentage of HH eating 2 meals per day is of  %, the percentage of HH eating 3 meals per day is of % and the percentage of HH eating 4 meals and more per day is of %. </v>
      </c>
    </row>
    <row r="4" spans="1:26" ht="41.1">
      <c r="A4" s="201"/>
      <c r="B4" s="242"/>
      <c r="C4" s="138"/>
      <c r="D4" s="139"/>
      <c r="E4" s="140"/>
      <c r="F4" s="52" t="str">
        <f>$B$2&amp;B4&amp;$C$2&amp;C4&amp;$D$2&amp;D4&amp;$E$2&amp;E4&amp;"%. "</f>
        <v xml:space="preserve">In the livelihood zone of  the percentage of households with an acceptable FCS (indicative of IPC Phase 1&amp;2) is of %, the percentage of households with a borderline FCS (indicative of IPC Phase 3) is of %, the percentage of households with a poor FCS (indicative of IPC Phase 4+) is of %. </v>
      </c>
      <c r="G4" s="265"/>
      <c r="H4" s="266"/>
      <c r="I4" s="267"/>
      <c r="J4" s="52" t="str">
        <f t="shared" si="0"/>
        <v xml:space="preserve">In the livelihood zone of  the percentage of households having food diversity indicative of Phase 1 and 2 is of %, the percentage having a food diversity indicative phase 3 is of %, and the percentage having a food diversity indicative of  Phase 4 and 5 is of %. </v>
      </c>
      <c r="K4" s="58"/>
      <c r="L4" s="268"/>
      <c r="M4" s="269"/>
      <c r="N4" s="52" t="str">
        <f t="shared" si="1"/>
        <v xml:space="preserve">In the livelihood zone of  the percentage of households who are not implementing significant strategies to access food (indicative of IPC Phase 1) is of %, the percentage of households using stressed strategies on a regular basis (indicative of IPC Phase 2) is of %, and the percentage of households using critical strategies on a regular basis (indicative of IPC Phase 3+) is of %. </v>
      </c>
      <c r="O4" s="58"/>
      <c r="P4" s="268"/>
      <c r="Q4" s="268"/>
      <c r="R4" s="268"/>
      <c r="S4" s="269"/>
      <c r="T4" s="52" t="str">
        <f t="shared" si="2"/>
        <v xml:space="preserve">In the livelihood zone of the percentage of HH having a HHS score of 0 is % (indicative of phase 1), the percentage of HH having a HHS score of 1 is % (indicative of phase 2), the percentage of HH having a 2 - 3 HHS score is % (indicative of phase 3), the percentage of HH having a 4 - 5 HHS score is % (indicative of phase 4) and the percentage of HH having a HHS score of 6 (indicative of phase 5) is %. </v>
      </c>
      <c r="U4" s="270"/>
      <c r="V4" s="271"/>
      <c r="W4" s="271"/>
      <c r="X4" s="271"/>
      <c r="Y4" s="272"/>
      <c r="Z4" s="56" t="str">
        <f t="shared" si="3"/>
        <v xml:space="preserve">In the livelihood zone of  the percentage of HH eating 0 meal per day is of %, the percentage of HH eating 1 meal per day is of %, the percentage of HH eating 2 meals per day is of  %, the percentage of HH eating 3 meals per day is of % and the percentage of HH eating 4 meals and more per day is of %. </v>
      </c>
    </row>
    <row r="5" spans="1:26" ht="41.1">
      <c r="A5" s="201"/>
      <c r="B5" s="242"/>
      <c r="C5" s="138"/>
      <c r="D5" s="139"/>
      <c r="E5" s="140"/>
      <c r="F5" s="52" t="str">
        <f t="shared" ref="F5:F9" si="4">$B$2&amp;B5&amp;$C$2&amp;C5&amp;$D$2&amp;D5&amp;$E$2&amp;E5&amp;"%. "</f>
        <v xml:space="preserve">In the livelihood zone of  the percentage of households with an acceptable FCS (indicative of IPC Phase 1&amp;2) is of %, the percentage of households with a borderline FCS (indicative of IPC Phase 3) is of %, the percentage of households with a poor FCS (indicative of IPC Phase 4+) is of %. </v>
      </c>
      <c r="G5" s="265"/>
      <c r="H5" s="266"/>
      <c r="I5" s="267"/>
      <c r="J5" s="52" t="str">
        <f t="shared" si="0"/>
        <v xml:space="preserve">In the livelihood zone of  the percentage of households having food diversity indicative of Phase 1 and 2 is of %, the percentage having a food diversity indicative phase 3 is of %, and the percentage having a food diversity indicative of  Phase 4 and 5 is of %. </v>
      </c>
      <c r="K5" s="58"/>
      <c r="L5" s="268"/>
      <c r="M5" s="269"/>
      <c r="N5" s="52" t="str">
        <f t="shared" si="1"/>
        <v xml:space="preserve">In the livelihood zone of  the percentage of households who are not implementing significant strategies to access food (indicative of IPC Phase 1) is of %, the percentage of households using stressed strategies on a regular basis (indicative of IPC Phase 2) is of %, and the percentage of households using critical strategies on a regular basis (indicative of IPC Phase 3+) is of %. </v>
      </c>
      <c r="O5" s="58"/>
      <c r="P5" s="268"/>
      <c r="Q5" s="268"/>
      <c r="R5" s="268"/>
      <c r="S5" s="269"/>
      <c r="T5" s="52" t="str">
        <f t="shared" si="2"/>
        <v xml:space="preserve">In the livelihood zone of the percentage of HH having a HHS score of 0 is % (indicative of phase 1), the percentage of HH having a HHS score of 1 is % (indicative of phase 2), the percentage of HH having a 2 - 3 HHS score is % (indicative of phase 3), the percentage of HH having a 4 - 5 HHS score is % (indicative of phase 4) and the percentage of HH having a HHS score of 6 (indicative of phase 5) is %. </v>
      </c>
      <c r="U5" s="270"/>
      <c r="V5" s="271"/>
      <c r="W5" s="271"/>
      <c r="X5" s="271"/>
      <c r="Y5" s="273"/>
      <c r="Z5" s="56" t="str">
        <f t="shared" si="3"/>
        <v xml:space="preserve">In the livelihood zone of  the percentage of HH eating 0 meal per day is of %, the percentage of HH eating 1 meal per day is of %, the percentage of HH eating 2 meals per day is of  %, the percentage of HH eating 3 meals per day is of % and the percentage of HH eating 4 meals and more per day is of %. </v>
      </c>
    </row>
    <row r="6" spans="1:26" ht="41.1">
      <c r="A6" s="201"/>
      <c r="B6" s="242"/>
      <c r="C6" s="138"/>
      <c r="D6" s="139"/>
      <c r="E6" s="140"/>
      <c r="F6" s="52" t="str">
        <f t="shared" si="4"/>
        <v xml:space="preserve">In the livelihood zone of  the percentage of households with an acceptable FCS (indicative of IPC Phase 1&amp;2) is of %, the percentage of households with a borderline FCS (indicative of IPC Phase 3) is of %, the percentage of households with a poor FCS (indicative of IPC Phase 4+) is of %. </v>
      </c>
      <c r="G6" s="265"/>
      <c r="H6" s="266"/>
      <c r="I6" s="267"/>
      <c r="J6" s="52" t="str">
        <f t="shared" si="0"/>
        <v xml:space="preserve">In the livelihood zone of  the percentage of households having food diversity indicative of Phase 1 and 2 is of %, the percentage having a food diversity indicative phase 3 is of %, and the percentage having a food diversity indicative of  Phase 4 and 5 is of %. </v>
      </c>
      <c r="K6" s="58"/>
      <c r="L6" s="268"/>
      <c r="M6" s="269"/>
      <c r="N6" s="52" t="str">
        <f t="shared" si="1"/>
        <v xml:space="preserve">In the livelihood zone of  the percentage of households who are not implementing significant strategies to access food (indicative of IPC Phase 1) is of %, the percentage of households using stressed strategies on a regular basis (indicative of IPC Phase 2) is of %, and the percentage of households using critical strategies on a regular basis (indicative of IPC Phase 3+) is of %. </v>
      </c>
      <c r="O6" s="58"/>
      <c r="P6" s="268"/>
      <c r="Q6" s="268"/>
      <c r="R6" s="268"/>
      <c r="S6" s="269"/>
      <c r="T6" s="52" t="str">
        <f t="shared" si="2"/>
        <v xml:space="preserve">In the livelihood zone of the percentage of HH having a HHS score of 0 is % (indicative of phase 1), the percentage of HH having a HHS score of 1 is % (indicative of phase 2), the percentage of HH having a 2 - 3 HHS score is % (indicative of phase 3), the percentage of HH having a 4 - 5 HHS score is % (indicative of phase 4) and the percentage of HH having a HHS score of 6 (indicative of phase 5) is %. </v>
      </c>
      <c r="U6" s="270"/>
      <c r="V6" s="271"/>
      <c r="W6" s="271"/>
      <c r="X6" s="271"/>
      <c r="Y6" s="272"/>
      <c r="Z6" s="56" t="str">
        <f t="shared" si="3"/>
        <v xml:space="preserve">In the livelihood zone of  the percentage of HH eating 0 meal per day is of %, the percentage of HH eating 1 meal per day is of %, the percentage of HH eating 2 meals per day is of  %, the percentage of HH eating 3 meals per day is of % and the percentage of HH eating 4 meals and more per day is of %. </v>
      </c>
    </row>
    <row r="7" spans="1:26" ht="41.1">
      <c r="A7" s="201"/>
      <c r="B7" s="252"/>
      <c r="C7" s="138"/>
      <c r="D7" s="139"/>
      <c r="E7" s="140"/>
      <c r="F7" s="52" t="str">
        <f t="shared" si="4"/>
        <v xml:space="preserve">In the livelihood zone of  the percentage of households with an acceptable FCS (indicative of IPC Phase 1&amp;2) is of %, the percentage of households with a borderline FCS (indicative of IPC Phase 3) is of %, the percentage of households with a poor FCS (indicative of IPC Phase 4+) is of %. </v>
      </c>
      <c r="G7" s="265"/>
      <c r="H7" s="266"/>
      <c r="I7" s="267"/>
      <c r="J7" s="52" t="str">
        <f t="shared" si="0"/>
        <v xml:space="preserve">In the livelihood zone of  the percentage of households having food diversity indicative of Phase 1 and 2 is of %, the percentage having a food diversity indicative phase 3 is of %, and the percentage having a food diversity indicative of  Phase 4 and 5 is of %. </v>
      </c>
      <c r="K7" s="58"/>
      <c r="L7" s="274"/>
      <c r="M7" s="269"/>
      <c r="N7" s="52" t="str">
        <f t="shared" si="1"/>
        <v xml:space="preserve">In the livelihood zone of  the percentage of households who are not implementing significant strategies to access food (indicative of IPC Phase 1) is of %, the percentage of households using stressed strategies on a regular basis (indicative of IPC Phase 2) is of %, and the percentage of households using critical strategies on a regular basis (indicative of IPC Phase 3+) is of %. </v>
      </c>
      <c r="O7" s="58"/>
      <c r="P7" s="268"/>
      <c r="Q7" s="268"/>
      <c r="R7" s="268"/>
      <c r="S7" s="269"/>
      <c r="T7" s="52" t="str">
        <f t="shared" si="2"/>
        <v xml:space="preserve">In the livelihood zone of the percentage of HH having a HHS score of 0 is % (indicative of phase 1), the percentage of HH having a HHS score of 1 is % (indicative of phase 2), the percentage of HH having a 2 - 3 HHS score is % (indicative of phase 3), the percentage of HH having a 4 - 5 HHS score is % (indicative of phase 4) and the percentage of HH having a HHS score of 6 (indicative of phase 5) is %. </v>
      </c>
      <c r="U7" s="270"/>
      <c r="V7" s="275"/>
      <c r="W7" s="271"/>
      <c r="X7" s="271"/>
      <c r="Y7" s="272"/>
      <c r="Z7" s="56" t="str">
        <f t="shared" si="3"/>
        <v xml:space="preserve">In the livelihood zone of  the percentage of HH eating 0 meal per day is of %, the percentage of HH eating 1 meal per day is of %, the percentage of HH eating 2 meals per day is of  %, the percentage of HH eating 3 meals per day is of % and the percentage of HH eating 4 meals and more per day is of %. </v>
      </c>
    </row>
    <row r="8" spans="1:26" ht="41.1">
      <c r="A8" s="201"/>
      <c r="B8" s="242"/>
      <c r="C8" s="138"/>
      <c r="D8" s="139"/>
      <c r="E8" s="140"/>
      <c r="F8" s="52" t="str">
        <f t="shared" si="4"/>
        <v xml:space="preserve">In the livelihood zone of  the percentage of households with an acceptable FCS (indicative of IPC Phase 1&amp;2) is of %, the percentage of households with a borderline FCS (indicative of IPC Phase 3) is of %, the percentage of households with a poor FCS (indicative of IPC Phase 4+) is of %. </v>
      </c>
      <c r="G8" s="265"/>
      <c r="H8" s="266"/>
      <c r="I8" s="267"/>
      <c r="J8" s="52" t="str">
        <f t="shared" si="0"/>
        <v xml:space="preserve">In the livelihood zone of  the percentage of households having food diversity indicative of Phase 1 and 2 is of %, the percentage having a food diversity indicative phase 3 is of %, and the percentage having a food diversity indicative of  Phase 4 and 5 is of %. </v>
      </c>
      <c r="K8" s="58"/>
      <c r="L8" s="268"/>
      <c r="M8" s="269"/>
      <c r="N8" s="52" t="str">
        <f t="shared" si="1"/>
        <v xml:space="preserve">In the livelihood zone of  the percentage of households who are not implementing significant strategies to access food (indicative of IPC Phase 1) is of %, the percentage of households using stressed strategies on a regular basis (indicative of IPC Phase 2) is of %, and the percentage of households using critical strategies on a regular basis (indicative of IPC Phase 3+) is of %. </v>
      </c>
      <c r="O8" s="58"/>
      <c r="P8" s="268"/>
      <c r="Q8" s="268"/>
      <c r="R8" s="268"/>
      <c r="S8" s="269"/>
      <c r="T8" s="52" t="str">
        <f t="shared" si="2"/>
        <v xml:space="preserve">In the livelihood zone of the percentage of HH having a HHS score of 0 is % (indicative of phase 1), the percentage of HH having a HHS score of 1 is % (indicative of phase 2), the percentage of HH having a 2 - 3 HHS score is % (indicative of phase 3), the percentage of HH having a 4 - 5 HHS score is % (indicative of phase 4) and the percentage of HH having a HHS score of 6 (indicative of phase 5) is %. </v>
      </c>
      <c r="U8" s="270"/>
      <c r="V8" s="271"/>
      <c r="W8" s="271"/>
      <c r="X8" s="271"/>
      <c r="Y8" s="272"/>
      <c r="Z8" s="56" t="str">
        <f t="shared" si="3"/>
        <v xml:space="preserve">In the livelihood zone of  the percentage of HH eating 0 meal per day is of %, the percentage of HH eating 1 meal per day is of %, the percentage of HH eating 2 meals per day is of  %, the percentage of HH eating 3 meals per day is of % and the percentage of HH eating 4 meals and more per day is of %. </v>
      </c>
    </row>
    <row r="9" spans="1:26" ht="41.1">
      <c r="A9" s="199"/>
      <c r="B9" s="242"/>
      <c r="C9" s="138"/>
      <c r="D9" s="139"/>
      <c r="E9" s="140"/>
      <c r="F9" s="52" t="str">
        <f t="shared" si="4"/>
        <v xml:space="preserve">In the livelihood zone of  the percentage of households with an acceptable FCS (indicative of IPC Phase 1&amp;2) is of %, the percentage of households with a borderline FCS (indicative of IPC Phase 3) is of %, the percentage of households with a poor FCS (indicative of IPC Phase 4+) is of %. </v>
      </c>
      <c r="G9" s="265"/>
      <c r="H9" s="266"/>
      <c r="I9" s="267"/>
      <c r="J9" s="52" t="str">
        <f t="shared" si="0"/>
        <v xml:space="preserve">In the livelihood zone of  the percentage of households having food diversity indicative of Phase 1 and 2 is of %, the percentage having a food diversity indicative phase 3 is of %, and the percentage having a food diversity indicative of  Phase 4 and 5 is of %. </v>
      </c>
      <c r="K9" s="58"/>
      <c r="L9" s="268"/>
      <c r="M9" s="269"/>
      <c r="N9" s="52" t="str">
        <f t="shared" si="1"/>
        <v xml:space="preserve">In the livelihood zone of  the percentage of households who are not implementing significant strategies to access food (indicative of IPC Phase 1) is of %, the percentage of households using stressed strategies on a regular basis (indicative of IPC Phase 2) is of %, and the percentage of households using critical strategies on a regular basis (indicative of IPC Phase 3+) is of %. </v>
      </c>
      <c r="O9" s="58"/>
      <c r="P9" s="268"/>
      <c r="Q9" s="268"/>
      <c r="R9" s="268"/>
      <c r="S9" s="269"/>
      <c r="T9" s="52" t="str">
        <f t="shared" si="2"/>
        <v xml:space="preserve">In the livelihood zone of the percentage of HH having a HHS score of 0 is % (indicative of phase 1), the percentage of HH having a HHS score of 1 is % (indicative of phase 2), the percentage of HH having a 2 - 3 HHS score is % (indicative of phase 3), the percentage of HH having a 4 - 5 HHS score is % (indicative of phase 4) and the percentage of HH having a HHS score of 6 (indicative of phase 5) is %. </v>
      </c>
      <c r="U9" s="270"/>
      <c r="V9" s="271"/>
      <c r="W9" s="271"/>
      <c r="X9" s="271"/>
      <c r="Y9" s="272"/>
      <c r="Z9" s="56" t="str">
        <f t="shared" si="3"/>
        <v xml:space="preserve">In the livelihood zone of  the percentage of HH eating 0 meal per day is of %, the percentage of HH eating 1 meal per day is of %, the percentage of HH eating 2 meals per day is of  %, the percentage of HH eating 3 meals per day is of % and the percentage of HH eating 4 meals and more per day is of %. </v>
      </c>
    </row>
    <row r="10" spans="1:26">
      <c r="C10" s="141"/>
      <c r="D10" s="181"/>
      <c r="E10" s="181"/>
    </row>
    <row r="11" spans="1:26">
      <c r="C11" s="141"/>
      <c r="D11" s="181"/>
      <c r="E11" s="181"/>
    </row>
    <row r="12" spans="1:26">
      <c r="C12" s="141"/>
      <c r="D12" s="181"/>
      <c r="E12" s="181"/>
    </row>
    <row r="13" spans="1:26">
      <c r="C13" s="141"/>
      <c r="D13" s="181"/>
      <c r="E13" s="181"/>
    </row>
    <row r="14" spans="1:26">
      <c r="C14" s="141"/>
      <c r="D14" s="181"/>
      <c r="E14" s="181"/>
    </row>
    <row r="15" spans="1:26">
      <c r="C15" s="141"/>
      <c r="D15" s="181"/>
      <c r="E15" s="181"/>
    </row>
    <row r="16" spans="1:26">
      <c r="C16" s="141"/>
      <c r="D16" s="181"/>
      <c r="E16" s="181"/>
    </row>
    <row r="17" spans="3:5">
      <c r="C17" s="141"/>
      <c r="D17" s="181"/>
      <c r="E17" s="181"/>
    </row>
    <row r="18" spans="3:5">
      <c r="C18" s="141"/>
      <c r="D18" s="181"/>
      <c r="E18" s="181"/>
    </row>
  </sheetData>
  <mergeCells count="6">
    <mergeCell ref="A3:A9"/>
    <mergeCell ref="U1:Z1"/>
    <mergeCell ref="C1:F1"/>
    <mergeCell ref="G1:J1"/>
    <mergeCell ref="K1:N1"/>
    <mergeCell ref="O1:T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9"/>
  <sheetViews>
    <sheetView zoomScale="85" zoomScaleNormal="85" workbookViewId="0">
      <pane xSplit="2" ySplit="2" topLeftCell="C3" activePane="bottomRight" state="frozen"/>
      <selection pane="bottomRight" activeCell="F18" sqref="F18"/>
      <selection pane="bottomLeft" activeCell="A3" sqref="A3"/>
      <selection pane="topRight" activeCell="C1" sqref="C1"/>
    </sheetView>
  </sheetViews>
  <sheetFormatPr defaultColWidth="8.85546875" defaultRowHeight="15"/>
  <cols>
    <col min="2" max="2" width="15" customWidth="1"/>
    <col min="8" max="8" width="63.85546875" style="60" customWidth="1"/>
    <col min="9" max="9" width="12.85546875" customWidth="1"/>
    <col min="10" max="11" width="10.42578125" customWidth="1"/>
    <col min="12" max="12" width="56.28515625" customWidth="1"/>
  </cols>
  <sheetData>
    <row r="1" spans="1:12" ht="15.95" thickBot="1">
      <c r="A1" s="61" t="s">
        <v>15</v>
      </c>
      <c r="B1" s="61" t="s">
        <v>40</v>
      </c>
      <c r="C1" s="213" t="s">
        <v>41</v>
      </c>
      <c r="D1" s="214"/>
      <c r="E1" s="214"/>
      <c r="F1" s="215"/>
      <c r="G1" s="160"/>
      <c r="H1" s="276"/>
      <c r="I1" s="216" t="s">
        <v>42</v>
      </c>
      <c r="J1" s="216"/>
      <c r="K1" s="216"/>
      <c r="L1" s="216"/>
    </row>
    <row r="2" spans="1:12" ht="122.1" thickBot="1">
      <c r="B2" s="106" t="s">
        <v>43</v>
      </c>
      <c r="C2" s="108" t="s">
        <v>44</v>
      </c>
      <c r="D2" s="109" t="s">
        <v>45</v>
      </c>
      <c r="E2" s="109" t="s">
        <v>46</v>
      </c>
      <c r="F2" s="109" t="s">
        <v>47</v>
      </c>
      <c r="G2" s="109" t="s">
        <v>48</v>
      </c>
      <c r="H2" s="110" t="s">
        <v>49</v>
      </c>
      <c r="I2" s="107" t="s">
        <v>50</v>
      </c>
      <c r="J2" s="62" t="s">
        <v>51</v>
      </c>
      <c r="K2" s="62" t="s">
        <v>52</v>
      </c>
      <c r="L2" s="63" t="s">
        <v>49</v>
      </c>
    </row>
    <row r="3" spans="1:12" ht="51">
      <c r="A3" s="185" t="s">
        <v>53</v>
      </c>
      <c r="B3" s="17" t="s">
        <v>54</v>
      </c>
      <c r="C3" s="113"/>
      <c r="D3" s="50"/>
      <c r="E3" s="50"/>
      <c r="F3" s="50"/>
      <c r="G3" s="51"/>
      <c r="H3" s="112" t="str">
        <f>$B$2&amp;B3&amp;$C$2&amp;C3&amp;$D$2&amp;D3&amp;$E$2&amp;E3&amp;$F$2&amp;F3&amp;$G$2&amp;G3&amp;"%. "</f>
        <v xml:space="preserve">In the district of AAP the percentage of households who are not implementing any livelihood strategies (indicative of IPC Phase 1) is of %, the percentage of households using livelihood stressed strategies (indicative of IPC Phase 2) is of %, the percentage of households using livelihood crisis strategies (indicative of IPC Phase 3) is of %, and the percentage of households using livelihood emergency strategies (indicative of IPC Phase 4) is of %, and the percentage of households with near exhaustion of coping capacity (indicative of IPC Phase 5) is of %. </v>
      </c>
      <c r="I3" s="111"/>
      <c r="J3" s="9"/>
      <c r="K3" s="9"/>
      <c r="L3" s="64" t="str">
        <f>$B$2&amp;B3&amp;$I$2&amp;I3&amp;$J$2&amp;J3&amp;$K$2&amp;K3&amp; " sheeps. "</f>
        <v xml:space="preserve">In the district of AAPhouseholds possess in average  cattles,  goats, and  sheeps. </v>
      </c>
    </row>
    <row r="4" spans="1:12" ht="51">
      <c r="A4" s="201"/>
      <c r="B4" s="242" t="s">
        <v>55</v>
      </c>
      <c r="C4" s="114"/>
      <c r="D4" s="182"/>
      <c r="E4" s="182"/>
      <c r="F4" s="182"/>
      <c r="G4" s="57"/>
      <c r="H4" s="72" t="str">
        <f>$B$2&amp;B4&amp;$C$2&amp;C4&amp;$D$2&amp;D4&amp;$E$2&amp;E4&amp;$F$2&amp;F4&amp;$G$2&amp;G4&amp;"%. "</f>
        <v xml:space="preserve">In the district of AGA the percentage of households who are not implementing any livelihood strategies (indicative of IPC Phase 1) is of %, the percentage of households using livelihood stressed strategies (indicative of IPC Phase 2) is of %, the percentage of households using livelihood crisis strategies (indicative of IPC Phase 3) is of %, and the percentage of households using livelihood emergency strategies (indicative of IPC Phase 4) is of %, and the percentage of households with near exhaustion of coping capacity (indicative of IPC Phase 5) is of %. </v>
      </c>
      <c r="I4" s="111"/>
      <c r="J4" s="9"/>
      <c r="K4" s="9"/>
      <c r="L4" s="64" t="str">
        <f t="shared" ref="L4:L9" si="0">$B$2&amp;B4&amp;$I$2&amp;I4&amp;$J$2&amp;J4&amp;$K$2&amp;K4&amp; " sheeps. "</f>
        <v xml:space="preserve">In the district of AGAhouseholds possess in average  cattles,  goats, and  sheeps. </v>
      </c>
    </row>
    <row r="5" spans="1:12" ht="51">
      <c r="A5" s="201"/>
      <c r="B5" s="242" t="s">
        <v>56</v>
      </c>
      <c r="C5" s="114"/>
      <c r="D5" s="182"/>
      <c r="E5" s="182"/>
      <c r="F5" s="182"/>
      <c r="G5" s="57"/>
      <c r="H5" s="72" t="str">
        <f t="shared" ref="H5:H9" si="1">$B$2&amp;B5&amp;$C$2&amp;C5&amp;$D$2&amp;D5&amp;$E$2&amp;E5&amp;$F$2&amp;F5&amp;$G$2&amp;G5&amp;"%. "</f>
        <v xml:space="preserve">In the district of ARP the percentage of households who are not implementing any livelihood strategies (indicative of IPC Phase 1) is of %, the percentage of households using livelihood stressed strategies (indicative of IPC Phase 2) is of %, the percentage of households using livelihood crisis strategies (indicative of IPC Phase 3) is of %, and the percentage of households using livelihood emergency strategies (indicative of IPC Phase 4) is of %, and the percentage of households with near exhaustion of coping capacity (indicative of IPC Phase 5) is of %. </v>
      </c>
      <c r="I5" s="111"/>
      <c r="J5" s="9"/>
      <c r="K5" s="9"/>
      <c r="L5" s="64" t="str">
        <f t="shared" si="0"/>
        <v xml:space="preserve">In the district of ARPhouseholds possess in average  cattles,  goats, and  sheeps. </v>
      </c>
    </row>
    <row r="6" spans="1:12" ht="51">
      <c r="A6" s="201"/>
      <c r="B6" s="242" t="s">
        <v>57</v>
      </c>
      <c r="C6" s="114"/>
      <c r="D6" s="182"/>
      <c r="E6" s="182"/>
      <c r="F6" s="182"/>
      <c r="G6" s="57"/>
      <c r="H6" s="72" t="str">
        <f t="shared" si="1"/>
        <v xml:space="preserve">In the district of ASP the percentage of households who are not implementing any livelihood strategies (indicative of IPC Phase 1) is of %, the percentage of households using livelihood stressed strategies (indicative of IPC Phase 2) is of %, the percentage of households using livelihood crisis strategies (indicative of IPC Phase 3) is of %, and the percentage of households using livelihood emergency strategies (indicative of IPC Phase 4) is of %, and the percentage of households with near exhaustion of coping capacity (indicative of IPC Phase 5) is of %. </v>
      </c>
      <c r="I6" s="111"/>
      <c r="J6" s="9"/>
      <c r="K6" s="9"/>
      <c r="L6" s="64" t="str">
        <f t="shared" si="0"/>
        <v xml:space="preserve">In the district of ASPhouseholds possess in average  cattles,  goats, and  sheeps. </v>
      </c>
    </row>
    <row r="7" spans="1:12" ht="51">
      <c r="A7" s="201"/>
      <c r="B7" s="252" t="s">
        <v>58</v>
      </c>
      <c r="C7" s="114"/>
      <c r="D7" s="182"/>
      <c r="E7" s="182"/>
      <c r="F7" s="182"/>
      <c r="G7" s="57"/>
      <c r="H7" s="72" t="str">
        <f t="shared" si="1"/>
        <v xml:space="preserve">In the district of ELP the percentage of households who are not implementing any livelihood strategies (indicative of IPC Phase 1) is of %, the percentage of households using livelihood stressed strategies (indicative of IPC Phase 2) is of %, the percentage of households using livelihood crisis strategies (indicative of IPC Phase 3) is of %, and the percentage of households using livelihood emergency strategies (indicative of IPC Phase 4) is of %, and the percentage of households with near exhaustion of coping capacity (indicative of IPC Phase 5) is of %. </v>
      </c>
      <c r="I7" s="111"/>
      <c r="J7" s="9"/>
      <c r="K7" s="9"/>
      <c r="L7" s="64" t="str">
        <f t="shared" si="0"/>
        <v xml:space="preserve">In the district of ELPhouseholds possess in average  cattles,  goats, and  sheeps. </v>
      </c>
    </row>
    <row r="8" spans="1:12" ht="51">
      <c r="A8" s="201"/>
      <c r="B8" s="242" t="s">
        <v>59</v>
      </c>
      <c r="C8" s="114"/>
      <c r="D8" s="182"/>
      <c r="E8" s="182"/>
      <c r="F8" s="182"/>
      <c r="G8" s="57"/>
      <c r="H8" s="72" t="str">
        <f t="shared" si="1"/>
        <v xml:space="preserve">In the district of NMP the percentage of households who are not implementing any livelihood strategies (indicative of IPC Phase 1) is of %, the percentage of households using livelihood stressed strategies (indicative of IPC Phase 2) is of %, the percentage of households using livelihood crisis strategies (indicative of IPC Phase 3) is of %, and the percentage of households using livelihood emergency strategies (indicative of IPC Phase 4) is of %, and the percentage of households with near exhaustion of coping capacity (indicative of IPC Phase 5) is of %. </v>
      </c>
      <c r="I8" s="111"/>
      <c r="J8" s="9"/>
      <c r="K8" s="9"/>
      <c r="L8" s="64" t="str">
        <f t="shared" si="0"/>
        <v xml:space="preserve">In the district of NMPhouseholds possess in average  cattles,  goats, and  sheeps. </v>
      </c>
    </row>
    <row r="9" spans="1:12" ht="51">
      <c r="A9" s="199"/>
      <c r="B9" s="242" t="s">
        <v>60</v>
      </c>
      <c r="C9" s="114"/>
      <c r="D9" s="182"/>
      <c r="E9" s="182"/>
      <c r="F9" s="182"/>
      <c r="G9" s="57"/>
      <c r="H9" s="72" t="str">
        <f t="shared" si="1"/>
        <v xml:space="preserve">In the district of TER the percentage of households who are not implementing any livelihood strategies (indicative of IPC Phase 1) is of %, the percentage of households using livelihood stressed strategies (indicative of IPC Phase 2) is of %, the percentage of households using livelihood crisis strategies (indicative of IPC Phase 3) is of %, and the percentage of households using livelihood emergency strategies (indicative of IPC Phase 4) is of %, and the percentage of households with near exhaustion of coping capacity (indicative of IPC Phase 5) is of %. </v>
      </c>
      <c r="I9" s="111"/>
      <c r="J9" s="9"/>
      <c r="K9" s="9"/>
      <c r="L9" s="64" t="str">
        <f t="shared" si="0"/>
        <v xml:space="preserve">In the district of TERhouseholds possess in average  cattles,  goats, and  sheeps. </v>
      </c>
    </row>
  </sheetData>
  <mergeCells count="3">
    <mergeCell ref="C1:F1"/>
    <mergeCell ref="I1:L1"/>
    <mergeCell ref="A3:A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K94"/>
  <sheetViews>
    <sheetView topLeftCell="H19" workbookViewId="0">
      <selection activeCell="K23" sqref="K23"/>
    </sheetView>
  </sheetViews>
  <sheetFormatPr defaultColWidth="8.85546875" defaultRowHeight="15"/>
  <cols>
    <col min="1" max="1" width="20.28515625" hidden="1" customWidth="1"/>
    <col min="2" max="2" width="22" hidden="1" customWidth="1"/>
    <col min="3" max="3" width="20.140625" hidden="1" customWidth="1"/>
    <col min="4" max="4" width="20.28515625" hidden="1" customWidth="1"/>
    <col min="5" max="5" width="17.7109375" hidden="1" customWidth="1"/>
    <col min="6" max="6" width="0" hidden="1" customWidth="1"/>
    <col min="7" max="7" width="3.140625" hidden="1" customWidth="1"/>
    <col min="8" max="8" width="26.140625" customWidth="1"/>
    <col min="9" max="9" width="21.7109375" customWidth="1"/>
    <col min="10" max="10" width="24.28515625" customWidth="1"/>
    <col min="11" max="11" width="101.7109375" customWidth="1"/>
  </cols>
  <sheetData>
    <row r="1" spans="1:5" ht="15" hidden="1" customHeight="1">
      <c r="A1" s="117" t="s">
        <v>61</v>
      </c>
      <c r="B1" s="117"/>
      <c r="C1" s="117"/>
      <c r="D1" s="118"/>
      <c r="E1" s="118"/>
    </row>
    <row r="2" spans="1:5" hidden="1">
      <c r="A2" s="119" t="s">
        <v>62</v>
      </c>
      <c r="B2" s="118"/>
      <c r="C2" s="118"/>
      <c r="D2" s="118"/>
      <c r="E2" s="118"/>
    </row>
    <row r="3" spans="1:5" ht="27" hidden="1">
      <c r="A3" s="120" t="s">
        <v>63</v>
      </c>
      <c r="B3" s="121" t="s">
        <v>64</v>
      </c>
      <c r="C3" s="122" t="s">
        <v>65</v>
      </c>
      <c r="D3" s="121" t="s">
        <v>66</v>
      </c>
      <c r="E3" s="122" t="s">
        <v>67</v>
      </c>
    </row>
    <row r="4" spans="1:5" hidden="1">
      <c r="A4" s="123" t="s">
        <v>68</v>
      </c>
      <c r="B4" s="124">
        <v>47.653301789345505</v>
      </c>
      <c r="C4" s="125">
        <v>52.346698210654502</v>
      </c>
      <c r="D4" s="124">
        <v>12.103053608718003</v>
      </c>
      <c r="E4" s="125">
        <v>39.482839235815902</v>
      </c>
    </row>
    <row r="5" spans="1:5" hidden="1">
      <c r="A5" s="277" t="s">
        <v>69</v>
      </c>
      <c r="B5" s="278">
        <v>59.89212509299297</v>
      </c>
      <c r="C5" s="279">
        <v>40.107874907007044</v>
      </c>
      <c r="D5" s="278">
        <v>3.536369953402791</v>
      </c>
      <c r="E5" s="279">
        <v>7.792842669989966</v>
      </c>
    </row>
    <row r="6" spans="1:5" hidden="1">
      <c r="A6" s="277" t="s">
        <v>70</v>
      </c>
      <c r="B6" s="278">
        <v>61.516133908536936</v>
      </c>
      <c r="C6" s="279">
        <v>38.483866091462943</v>
      </c>
      <c r="D6" s="278">
        <v>2.9999735546931334</v>
      </c>
      <c r="E6" s="279">
        <v>5.9005353212632592</v>
      </c>
    </row>
    <row r="7" spans="1:5" hidden="1">
      <c r="A7" s="277" t="s">
        <v>71</v>
      </c>
      <c r="B7" s="278">
        <v>55.597979590679692</v>
      </c>
      <c r="C7" s="279">
        <v>44.402020409320279</v>
      </c>
      <c r="D7" s="278">
        <v>5.8437438930157066</v>
      </c>
      <c r="E7" s="279">
        <v>16.56408854287988</v>
      </c>
    </row>
    <row r="8" spans="1:5" hidden="1">
      <c r="A8" s="277" t="s">
        <v>72</v>
      </c>
      <c r="B8" s="278">
        <v>54.213237055565195</v>
      </c>
      <c r="C8" s="279">
        <v>45.786762944434827</v>
      </c>
      <c r="D8" s="278">
        <v>26.992448131550752</v>
      </c>
      <c r="E8" s="279">
        <v>29.232154105048131</v>
      </c>
    </row>
    <row r="9" spans="1:5" hidden="1">
      <c r="A9" s="277" t="s">
        <v>73</v>
      </c>
      <c r="B9" s="278">
        <v>64.915057160034564</v>
      </c>
      <c r="C9" s="279">
        <v>35.084942839965485</v>
      </c>
      <c r="D9" s="278">
        <v>7.2879934950128806</v>
      </c>
      <c r="E9" s="279">
        <v>14.570836979390114</v>
      </c>
    </row>
    <row r="10" spans="1:5" hidden="1">
      <c r="A10" s="277" t="s">
        <v>74</v>
      </c>
      <c r="B10" s="278">
        <v>55.724688640704244</v>
      </c>
      <c r="C10" s="279">
        <v>44.275311359295763</v>
      </c>
      <c r="D10" s="278">
        <v>19.903797509612414</v>
      </c>
      <c r="E10" s="279">
        <v>51.363120051674898</v>
      </c>
    </row>
    <row r="11" spans="1:5" hidden="1">
      <c r="A11" s="277" t="s">
        <v>75</v>
      </c>
      <c r="B11" s="278">
        <v>60.324505789515243</v>
      </c>
      <c r="C11" s="279">
        <v>39.675494210484779</v>
      </c>
      <c r="D11" s="278">
        <v>5.0011231283988717</v>
      </c>
      <c r="E11" s="279">
        <v>8.9879203128857643</v>
      </c>
    </row>
    <row r="12" spans="1:5" hidden="1">
      <c r="A12" s="277" t="s">
        <v>76</v>
      </c>
      <c r="B12" s="278">
        <v>58.701100541910257</v>
      </c>
      <c r="C12" s="279">
        <v>41.298899458089814</v>
      </c>
      <c r="D12" s="278">
        <v>6.7223235285035736</v>
      </c>
      <c r="E12" s="279">
        <v>21.442117947229171</v>
      </c>
    </row>
    <row r="13" spans="1:5" hidden="1">
      <c r="A13" s="277" t="s">
        <v>77</v>
      </c>
      <c r="B13" s="278">
        <v>49.481496784879326</v>
      </c>
      <c r="C13" s="279">
        <v>50.518503215120681</v>
      </c>
      <c r="D13" s="278">
        <v>17.519490106764401</v>
      </c>
      <c r="E13" s="279">
        <v>27.04727648025807</v>
      </c>
    </row>
    <row r="14" spans="1:5" hidden="1">
      <c r="A14" s="277" t="s">
        <v>78</v>
      </c>
      <c r="B14" s="278">
        <v>49.862710772410111</v>
      </c>
      <c r="C14" s="279">
        <v>50.137289227589882</v>
      </c>
      <c r="D14" s="278">
        <v>8.7089926084329488</v>
      </c>
      <c r="E14" s="279">
        <v>19.607833775568434</v>
      </c>
    </row>
    <row r="15" spans="1:5" hidden="1">
      <c r="A15" s="116" t="s">
        <v>79</v>
      </c>
      <c r="B15" s="126">
        <v>57.885946232969573</v>
      </c>
      <c r="C15" s="127">
        <v>42.114053767030434</v>
      </c>
      <c r="D15" s="126">
        <v>9.7169877010341548</v>
      </c>
      <c r="E15" s="127">
        <v>19.869576955141618</v>
      </c>
    </row>
    <row r="16" spans="1:5" hidden="1">
      <c r="A16" s="118"/>
      <c r="B16" s="118"/>
      <c r="C16" s="118"/>
      <c r="D16" s="118"/>
      <c r="E16" s="118"/>
    </row>
    <row r="17" spans="1:11" ht="13.5" hidden="1" customHeight="1">
      <c r="A17" s="117" t="s">
        <v>61</v>
      </c>
      <c r="B17" s="117"/>
      <c r="C17" s="117"/>
      <c r="D17" s="117"/>
      <c r="E17" s="118"/>
    </row>
    <row r="18" spans="1:11" hidden="1">
      <c r="A18" s="119" t="s">
        <v>62</v>
      </c>
      <c r="B18" s="118"/>
      <c r="C18" s="118"/>
      <c r="D18" s="118"/>
      <c r="E18" s="118"/>
    </row>
    <row r="19" spans="1:11" ht="69" customHeight="1">
      <c r="A19" s="128" t="s">
        <v>63</v>
      </c>
      <c r="B19" s="128"/>
      <c r="C19" s="121" t="s">
        <v>64</v>
      </c>
      <c r="D19" s="122" t="s">
        <v>65</v>
      </c>
      <c r="E19" s="121" t="s">
        <v>66</v>
      </c>
      <c r="F19" s="122" t="s">
        <v>67</v>
      </c>
      <c r="H19" s="115" t="s">
        <v>43</v>
      </c>
      <c r="I19" s="115" t="s">
        <v>80</v>
      </c>
      <c r="J19" s="115" t="s">
        <v>81</v>
      </c>
      <c r="K19" s="115" t="s">
        <v>82</v>
      </c>
    </row>
    <row r="20" spans="1:11" hidden="1">
      <c r="A20" s="129" t="s">
        <v>68</v>
      </c>
      <c r="B20" s="123" t="s">
        <v>68</v>
      </c>
      <c r="C20" s="124">
        <v>47.653301789345505</v>
      </c>
      <c r="D20" s="125">
        <v>52.346698210654502</v>
      </c>
      <c r="E20" s="124">
        <v>12.103053608718003</v>
      </c>
      <c r="F20" s="125">
        <v>39.482839235815902</v>
      </c>
    </row>
    <row r="21" spans="1:11" hidden="1">
      <c r="A21" s="280"/>
      <c r="B21" s="281" t="s">
        <v>79</v>
      </c>
      <c r="C21" s="282">
        <v>47.653301789345505</v>
      </c>
      <c r="D21" s="283">
        <v>52.346698210654502</v>
      </c>
      <c r="E21" s="282">
        <v>12.103053608718003</v>
      </c>
      <c r="F21" s="283">
        <v>39.482839235815902</v>
      </c>
    </row>
    <row r="22" spans="1:11" ht="31.5" customHeight="1">
      <c r="A22" s="280" t="s">
        <v>69</v>
      </c>
      <c r="B22" s="277" t="s">
        <v>83</v>
      </c>
      <c r="C22" s="278">
        <v>71.400256615002434</v>
      </c>
      <c r="D22" s="279">
        <v>28.599743384997605</v>
      </c>
      <c r="E22" s="278">
        <v>3.5997147240788259</v>
      </c>
      <c r="F22" s="279">
        <v>4.8607009850650904</v>
      </c>
      <c r="H22" s="277"/>
      <c r="K22" s="131" t="str">
        <f>$H$19&amp;H22&amp;$I$19&amp;I22&amp;$J$19&amp;J22&amp;$V$2&amp;V25&amp;$W$2&amp;W25&amp;$X$2&amp;X25&amp;"%. "</f>
        <v xml:space="preserve">In the district of  the proportion of income spent on food is % while proportion spent non food items is %. </v>
      </c>
    </row>
    <row r="23" spans="1:11">
      <c r="A23" s="284"/>
      <c r="B23" s="277" t="s">
        <v>84</v>
      </c>
      <c r="C23" s="278">
        <v>58.839758734923677</v>
      </c>
      <c r="D23" s="279">
        <v>41.160241265076337</v>
      </c>
      <c r="E23" s="278">
        <v>4.2766935474800647</v>
      </c>
      <c r="F23" s="279">
        <v>16.374991653567509</v>
      </c>
      <c r="H23" s="277"/>
      <c r="K23" s="131" t="str">
        <f t="shared" ref="K23:K86" si="0">$H$19&amp;H23&amp;$I$19&amp;I23&amp;$J$19&amp;J23&amp;$V$2&amp;V26&amp;$W$2&amp;W26&amp;$X$2&amp;X26&amp;"%. "</f>
        <v xml:space="preserve">In the district of  the proportion of income spent on food is % while proportion spent non food items is %. </v>
      </c>
    </row>
    <row r="24" spans="1:11">
      <c r="A24" s="284"/>
      <c r="B24" s="277" t="s">
        <v>85</v>
      </c>
      <c r="C24" s="278">
        <v>59.998264679296739</v>
      </c>
      <c r="D24" s="279">
        <v>40.001735320703276</v>
      </c>
      <c r="E24" s="278">
        <v>2.2683665865441838</v>
      </c>
      <c r="F24" s="279">
        <v>9.4787267561625939</v>
      </c>
      <c r="H24" s="277"/>
      <c r="K24" s="131" t="str">
        <f t="shared" si="0"/>
        <v xml:space="preserve">In the district of  the proportion of income spent on food is % while proportion spent non food items is %. </v>
      </c>
    </row>
    <row r="25" spans="1:11">
      <c r="A25" s="284"/>
      <c r="B25" s="277" t="s">
        <v>86</v>
      </c>
      <c r="C25" s="278">
        <v>53.84364105891931</v>
      </c>
      <c r="D25" s="279">
        <v>46.156358941080676</v>
      </c>
      <c r="E25" s="278">
        <v>4.2715764773224301</v>
      </c>
      <c r="F25" s="279">
        <v>7.6921004912855189</v>
      </c>
      <c r="H25" s="277"/>
      <c r="K25" s="131" t="str">
        <f t="shared" si="0"/>
        <v xml:space="preserve">In the district of  the proportion of income spent on food is % while proportion spent non food items is %. </v>
      </c>
    </row>
    <row r="26" spans="1:11">
      <c r="A26" s="284"/>
      <c r="B26" s="277" t="s">
        <v>87</v>
      </c>
      <c r="C26" s="278">
        <v>64.755090356410804</v>
      </c>
      <c r="D26" s="279">
        <v>35.244909643589189</v>
      </c>
      <c r="E26" s="278">
        <v>2.0238064151107631</v>
      </c>
      <c r="F26" s="279">
        <v>5.5404538412473796</v>
      </c>
      <c r="H26" s="277"/>
      <c r="K26" s="131" t="str">
        <f t="shared" si="0"/>
        <v xml:space="preserve">In the district of  the proportion of income spent on food is % while proportion spent non food items is %. </v>
      </c>
    </row>
    <row r="27" spans="1:11">
      <c r="A27" s="284"/>
      <c r="B27" s="277" t="s">
        <v>88</v>
      </c>
      <c r="C27" s="278">
        <v>57.539517933891013</v>
      </c>
      <c r="D27" s="279">
        <v>42.46048206610898</v>
      </c>
      <c r="E27" s="278">
        <v>5.6624833015280727</v>
      </c>
      <c r="F27" s="279">
        <v>6.645355082038674</v>
      </c>
      <c r="H27" s="277"/>
      <c r="K27" s="131" t="str">
        <f t="shared" si="0"/>
        <v xml:space="preserve">In the district of  the proportion of income spent on food is % while proportion spent non food items is %. </v>
      </c>
    </row>
    <row r="28" spans="1:11">
      <c r="A28" s="284"/>
      <c r="B28" s="277" t="s">
        <v>89</v>
      </c>
      <c r="C28" s="278">
        <v>52.46665686878908</v>
      </c>
      <c r="D28" s="279">
        <v>47.53334313121092</v>
      </c>
      <c r="E28" s="278">
        <v>2.7330445361546287</v>
      </c>
      <c r="F28" s="279">
        <v>4.1205709514588236</v>
      </c>
      <c r="H28" s="277"/>
      <c r="K28" s="131" t="str">
        <f t="shared" si="0"/>
        <v xml:space="preserve">In the district of  the proportion of income spent on food is % while proportion spent non food items is %. </v>
      </c>
    </row>
    <row r="29" spans="1:11">
      <c r="A29" s="280"/>
      <c r="B29" s="281" t="s">
        <v>79</v>
      </c>
      <c r="C29" s="282">
        <v>59.89212509299297</v>
      </c>
      <c r="D29" s="283">
        <v>40.107874907007044</v>
      </c>
      <c r="E29" s="282">
        <v>3.536369953402791</v>
      </c>
      <c r="F29" s="283">
        <v>7.792842669989966</v>
      </c>
      <c r="H29" s="281"/>
      <c r="K29" s="131" t="str">
        <f t="shared" si="0"/>
        <v xml:space="preserve">In the district of  the proportion of income spent on food is % while proportion spent non food items is %. </v>
      </c>
    </row>
    <row r="30" spans="1:11" ht="15" customHeight="1">
      <c r="A30" s="280" t="s">
        <v>70</v>
      </c>
      <c r="B30" s="277" t="s">
        <v>90</v>
      </c>
      <c r="C30" s="278">
        <v>52.47361014228558</v>
      </c>
      <c r="D30" s="279">
        <v>47.52638985771442</v>
      </c>
      <c r="E30" s="278">
        <v>1.976695274113103</v>
      </c>
      <c r="F30" s="279">
        <v>4.199183421561969</v>
      </c>
      <c r="H30" s="277"/>
      <c r="K30" s="131" t="str">
        <f t="shared" si="0"/>
        <v xml:space="preserve">In the district of  the proportion of income spent on food is % while proportion spent non food items is %. </v>
      </c>
    </row>
    <row r="31" spans="1:11">
      <c r="A31" s="284"/>
      <c r="B31" s="277" t="s">
        <v>91</v>
      </c>
      <c r="C31" s="278">
        <v>64.906077660170766</v>
      </c>
      <c r="D31" s="279">
        <v>35.093922339829241</v>
      </c>
      <c r="E31" s="278">
        <v>3.5123399261330297</v>
      </c>
      <c r="F31" s="279">
        <v>4.1218689954322132</v>
      </c>
      <c r="H31" s="277"/>
      <c r="K31" s="131" t="str">
        <f t="shared" si="0"/>
        <v xml:space="preserve">In the district of  the proportion of income spent on food is % while proportion spent non food items is %. </v>
      </c>
    </row>
    <row r="32" spans="1:11">
      <c r="A32" s="284"/>
      <c r="B32" s="277" t="s">
        <v>92</v>
      </c>
      <c r="C32" s="278">
        <v>55.91163237865829</v>
      </c>
      <c r="D32" s="279">
        <v>44.08836762134171</v>
      </c>
      <c r="E32" s="278">
        <v>2.0553628103957844</v>
      </c>
      <c r="F32" s="279">
        <v>3.1193654252813783</v>
      </c>
      <c r="H32" s="277"/>
      <c r="K32" s="131" t="str">
        <f t="shared" si="0"/>
        <v xml:space="preserve">In the district of  the proportion of income spent on food is % while proportion spent non food items is %. </v>
      </c>
    </row>
    <row r="33" spans="1:11">
      <c r="A33" s="284"/>
      <c r="B33" s="277" t="s">
        <v>93</v>
      </c>
      <c r="C33" s="278">
        <v>63.530843450479317</v>
      </c>
      <c r="D33" s="279">
        <v>36.469156549520662</v>
      </c>
      <c r="E33" s="278">
        <v>3.3102771638946495</v>
      </c>
      <c r="F33" s="279">
        <v>6.8134150000508757</v>
      </c>
      <c r="H33" s="277"/>
      <c r="K33" s="131" t="str">
        <f t="shared" si="0"/>
        <v xml:space="preserve">In the district of  the proportion of income spent on food is % while proportion spent non food items is %. </v>
      </c>
    </row>
    <row r="34" spans="1:11">
      <c r="A34" s="284"/>
      <c r="B34" s="277" t="s">
        <v>94</v>
      </c>
      <c r="C34" s="278">
        <v>68.069839656339838</v>
      </c>
      <c r="D34" s="279">
        <v>31.930160343660187</v>
      </c>
      <c r="E34" s="278">
        <v>3.0898064731398072</v>
      </c>
      <c r="F34" s="279">
        <v>9.6948197188860643</v>
      </c>
      <c r="H34" s="277"/>
      <c r="K34" s="131" t="str">
        <f t="shared" si="0"/>
        <v xml:space="preserve">In the district of  the proportion of income spent on food is % while proportion spent non food items is %. </v>
      </c>
    </row>
    <row r="35" spans="1:11">
      <c r="A35" s="284"/>
      <c r="B35" s="277" t="s">
        <v>95</v>
      </c>
      <c r="C35" s="278">
        <v>74.063778573564534</v>
      </c>
      <c r="D35" s="279">
        <v>25.936221426435473</v>
      </c>
      <c r="E35" s="278">
        <v>2.0866366366366367</v>
      </c>
      <c r="F35" s="279">
        <v>7.5352232171709259</v>
      </c>
      <c r="H35" s="277"/>
      <c r="K35" s="131" t="str">
        <f t="shared" si="0"/>
        <v xml:space="preserve">In the district of  the proportion of income spent on food is % while proportion spent non food items is %. </v>
      </c>
    </row>
    <row r="36" spans="1:11">
      <c r="A36" s="284"/>
      <c r="B36" s="277" t="s">
        <v>96</v>
      </c>
      <c r="C36" s="278">
        <v>52.657149244768561</v>
      </c>
      <c r="D36" s="279">
        <v>47.342850755231439</v>
      </c>
      <c r="E36" s="278">
        <v>4.4106161717272823</v>
      </c>
      <c r="F36" s="279">
        <v>8.2772807241671025</v>
      </c>
      <c r="H36" s="277"/>
      <c r="K36" s="131" t="str">
        <f t="shared" si="0"/>
        <v xml:space="preserve">In the district of  the proportion of income spent on food is % while proportion spent non food items is %. </v>
      </c>
    </row>
    <row r="37" spans="1:11">
      <c r="A37" s="284"/>
      <c r="B37" s="277" t="s">
        <v>97</v>
      </c>
      <c r="C37" s="278">
        <v>60.827131756800526</v>
      </c>
      <c r="D37" s="279">
        <v>39.172868243199467</v>
      </c>
      <c r="E37" s="278">
        <v>3.5626293973818841</v>
      </c>
      <c r="F37" s="279">
        <v>3.4385480189677406</v>
      </c>
      <c r="H37" s="277"/>
      <c r="K37" s="131" t="str">
        <f t="shared" si="0"/>
        <v xml:space="preserve">In the district of  the proportion of income spent on food is % while proportion spent non food items is %. </v>
      </c>
    </row>
    <row r="38" spans="1:11">
      <c r="A38" s="280"/>
      <c r="B38" s="281" t="s">
        <v>79</v>
      </c>
      <c r="C38" s="282">
        <v>61.516133908536936</v>
      </c>
      <c r="D38" s="283">
        <v>38.483866091462943</v>
      </c>
      <c r="E38" s="282">
        <v>2.9999735546931334</v>
      </c>
      <c r="F38" s="283">
        <v>5.9005353212632592</v>
      </c>
      <c r="H38" s="281"/>
      <c r="K38" s="131" t="str">
        <f t="shared" si="0"/>
        <v xml:space="preserve">In the district of  the proportion of income spent on food is % while proportion spent non food items is %. </v>
      </c>
    </row>
    <row r="39" spans="1:11" ht="15" customHeight="1">
      <c r="A39" s="280" t="s">
        <v>71</v>
      </c>
      <c r="B39" s="277" t="s">
        <v>98</v>
      </c>
      <c r="C39" s="278">
        <v>51.851457936458537</v>
      </c>
      <c r="D39" s="279">
        <v>48.14854206354147</v>
      </c>
      <c r="E39" s="278">
        <v>5.8666828554292225</v>
      </c>
      <c r="F39" s="279">
        <v>24.090415398083071</v>
      </c>
      <c r="H39" s="277"/>
      <c r="K39" s="131" t="str">
        <f t="shared" si="0"/>
        <v xml:space="preserve">In the district of  the proportion of income spent on food is % while proportion spent non food items is %. </v>
      </c>
    </row>
    <row r="40" spans="1:11">
      <c r="A40" s="284"/>
      <c r="B40" s="277" t="s">
        <v>99</v>
      </c>
      <c r="C40" s="278">
        <v>52.125932264753473</v>
      </c>
      <c r="D40" s="279">
        <v>47.874067735246527</v>
      </c>
      <c r="E40" s="278">
        <v>16.950606404846681</v>
      </c>
      <c r="F40" s="279">
        <v>40.195071479876987</v>
      </c>
      <c r="H40" s="277"/>
      <c r="K40" s="131" t="str">
        <f t="shared" si="0"/>
        <v xml:space="preserve">In the district of  the proportion of income spent on food is % while proportion spent non food items is %. </v>
      </c>
    </row>
    <row r="41" spans="1:11">
      <c r="A41" s="284"/>
      <c r="B41" s="277" t="s">
        <v>100</v>
      </c>
      <c r="C41" s="278">
        <v>46.608312461631087</v>
      </c>
      <c r="D41" s="279">
        <v>53.391687538368899</v>
      </c>
      <c r="E41" s="278">
        <v>3.9534424534424546</v>
      </c>
      <c r="F41" s="279">
        <v>14.572692261651644</v>
      </c>
      <c r="H41" s="277"/>
      <c r="K41" s="131" t="str">
        <f t="shared" si="0"/>
        <v xml:space="preserve">In the district of  the proportion of income spent on food is % while proportion spent non food items is %. </v>
      </c>
    </row>
    <row r="42" spans="1:11">
      <c r="A42" s="284"/>
      <c r="B42" s="277" t="s">
        <v>101</v>
      </c>
      <c r="C42" s="278">
        <v>56.13798263503012</v>
      </c>
      <c r="D42" s="279">
        <v>43.862017364969887</v>
      </c>
      <c r="E42" s="278">
        <v>3.8202216413582022</v>
      </c>
      <c r="F42" s="279">
        <v>8.7626025121158424</v>
      </c>
      <c r="H42" s="277"/>
      <c r="K42" s="131" t="str">
        <f t="shared" si="0"/>
        <v xml:space="preserve">In the district of  the proportion of income spent on food is % while proportion spent non food items is %. </v>
      </c>
    </row>
    <row r="43" spans="1:11">
      <c r="A43" s="284"/>
      <c r="B43" s="277" t="s">
        <v>102</v>
      </c>
      <c r="C43" s="278">
        <v>71.04816136764542</v>
      </c>
      <c r="D43" s="279">
        <v>28.951838632354583</v>
      </c>
      <c r="E43" s="278">
        <v>3.6242738832313597</v>
      </c>
      <c r="F43" s="279">
        <v>9.2613554092017765</v>
      </c>
      <c r="H43" s="277"/>
      <c r="K43" s="131" t="str">
        <f t="shared" si="0"/>
        <v xml:space="preserve">In the district of  the proportion of income spent on food is % while proportion spent non food items is %. </v>
      </c>
    </row>
    <row r="44" spans="1:11">
      <c r="A44" s="284"/>
      <c r="B44" s="277" t="s">
        <v>103</v>
      </c>
      <c r="C44" s="278">
        <v>49.398613809584859</v>
      </c>
      <c r="D44" s="279">
        <v>50.601386190415155</v>
      </c>
      <c r="E44" s="278">
        <v>5.5058785846967089</v>
      </c>
      <c r="F44" s="279">
        <v>16.361293523444981</v>
      </c>
      <c r="H44" s="277"/>
      <c r="K44" s="131" t="str">
        <f t="shared" si="0"/>
        <v xml:space="preserve">In the district of  the proportion of income spent on food is % while proportion spent non food items is %. </v>
      </c>
    </row>
    <row r="45" spans="1:11">
      <c r="A45" s="284"/>
      <c r="B45" s="277" t="s">
        <v>104</v>
      </c>
      <c r="C45" s="278">
        <v>51.319206616534224</v>
      </c>
      <c r="D45" s="279">
        <v>48.680793383465783</v>
      </c>
      <c r="E45" s="278">
        <v>4.4961109732957905</v>
      </c>
      <c r="F45" s="279">
        <v>4.3299448071296229</v>
      </c>
      <c r="H45" s="277"/>
      <c r="K45" s="131" t="str">
        <f t="shared" si="0"/>
        <v xml:space="preserve">In the district of  the proportion of income spent on food is % while proportion spent non food items is %. </v>
      </c>
    </row>
    <row r="46" spans="1:11">
      <c r="A46" s="284"/>
      <c r="B46" s="277" t="s">
        <v>105</v>
      </c>
      <c r="C46" s="278">
        <v>54.506954842626925</v>
      </c>
      <c r="D46" s="279">
        <v>45.493045157373068</v>
      </c>
      <c r="E46" s="278">
        <v>5.9134890472072943</v>
      </c>
      <c r="F46" s="279">
        <v>24.897111864773489</v>
      </c>
      <c r="H46" s="277"/>
      <c r="K46" s="131" t="str">
        <f t="shared" si="0"/>
        <v xml:space="preserve">In the district of  the proportion of income spent on food is % while proportion spent non food items is %. </v>
      </c>
    </row>
    <row r="47" spans="1:11">
      <c r="A47" s="284"/>
      <c r="B47" s="277" t="s">
        <v>106</v>
      </c>
      <c r="C47" s="278">
        <v>67.08930575781072</v>
      </c>
      <c r="D47" s="279">
        <v>32.910694242189244</v>
      </c>
      <c r="E47" s="278">
        <v>2.1904734318302808</v>
      </c>
      <c r="F47" s="279">
        <v>6.4547320724934147</v>
      </c>
      <c r="H47" s="277"/>
      <c r="K47" s="131" t="str">
        <f t="shared" si="0"/>
        <v xml:space="preserve">In the district of  the proportion of income spent on food is % while proportion spent non food items is %. </v>
      </c>
    </row>
    <row r="48" spans="1:11">
      <c r="A48" s="280"/>
      <c r="B48" s="281" t="s">
        <v>79</v>
      </c>
      <c r="C48" s="282">
        <v>55.597979590679692</v>
      </c>
      <c r="D48" s="283">
        <v>44.402020409320279</v>
      </c>
      <c r="E48" s="282">
        <v>5.8437438930157066</v>
      </c>
      <c r="F48" s="283">
        <v>16.56408854287988</v>
      </c>
      <c r="H48" s="281"/>
      <c r="K48" s="131" t="str">
        <f t="shared" si="0"/>
        <v xml:space="preserve">In the district of  the proportion of income spent on food is % while proportion spent non food items is %. </v>
      </c>
    </row>
    <row r="49" spans="1:11" ht="15" customHeight="1">
      <c r="A49" s="280" t="s">
        <v>72</v>
      </c>
      <c r="B49" s="277" t="s">
        <v>107</v>
      </c>
      <c r="C49" s="278">
        <v>56.067617743478188</v>
      </c>
      <c r="D49" s="279">
        <v>43.932382256521841</v>
      </c>
      <c r="E49" s="278">
        <v>4.4636195482921899</v>
      </c>
      <c r="F49" s="279">
        <v>7.1004885675226372</v>
      </c>
      <c r="H49" s="277"/>
      <c r="K49" s="131" t="str">
        <f t="shared" si="0"/>
        <v xml:space="preserve">In the district of  the proportion of income spent on food is % while proportion spent non food items is %. </v>
      </c>
    </row>
    <row r="50" spans="1:11">
      <c r="A50" s="284"/>
      <c r="B50" s="277" t="s">
        <v>108</v>
      </c>
      <c r="C50" s="278">
        <v>49.366900613961114</v>
      </c>
      <c r="D50" s="279">
        <v>50.633099386038893</v>
      </c>
      <c r="E50" s="278">
        <v>153.19707675374198</v>
      </c>
      <c r="F50" s="279">
        <v>150.53079332745867</v>
      </c>
      <c r="H50" s="277"/>
      <c r="K50" s="131" t="str">
        <f t="shared" si="0"/>
        <v xml:space="preserve">In the district of  the proportion of income spent on food is % while proportion spent non food items is %. </v>
      </c>
    </row>
    <row r="51" spans="1:11">
      <c r="A51" s="284"/>
      <c r="B51" s="277" t="s">
        <v>109</v>
      </c>
      <c r="C51" s="278">
        <v>63.638716168255399</v>
      </c>
      <c r="D51" s="279">
        <v>36.361283831744636</v>
      </c>
      <c r="E51" s="278">
        <v>2.2027476915117363</v>
      </c>
      <c r="F51" s="279">
        <v>2.8558558558558564</v>
      </c>
      <c r="H51" s="277"/>
      <c r="K51" s="131" t="str">
        <f t="shared" si="0"/>
        <v xml:space="preserve">In the district of  the proportion of income spent on food is % while proportion spent non food items is %. </v>
      </c>
    </row>
    <row r="52" spans="1:11">
      <c r="A52" s="284"/>
      <c r="B52" s="277" t="s">
        <v>110</v>
      </c>
      <c r="C52" s="278">
        <v>48.321918657555159</v>
      </c>
      <c r="D52" s="279">
        <v>51.678081342444841</v>
      </c>
      <c r="E52" s="278">
        <v>4.2539415820314694</v>
      </c>
      <c r="F52" s="279">
        <v>5.8242759613546138</v>
      </c>
      <c r="H52" s="277"/>
      <c r="K52" s="131" t="str">
        <f t="shared" si="0"/>
        <v xml:space="preserve">In the district of  the proportion of income spent on food is % while proportion spent non food items is %. </v>
      </c>
    </row>
    <row r="53" spans="1:11">
      <c r="A53" s="284"/>
      <c r="B53" s="277" t="s">
        <v>111</v>
      </c>
      <c r="C53" s="278">
        <v>55.669218021425237</v>
      </c>
      <c r="D53" s="279">
        <v>44.33078197857477</v>
      </c>
      <c r="E53" s="278">
        <v>2.5376825460551857</v>
      </c>
      <c r="F53" s="279">
        <v>3.7454344208695627</v>
      </c>
      <c r="H53" s="277"/>
      <c r="K53" s="131" t="str">
        <f t="shared" si="0"/>
        <v xml:space="preserve">In the district of  the proportion of income spent on food is % while proportion spent non food items is %. </v>
      </c>
    </row>
    <row r="54" spans="1:11">
      <c r="A54" s="284"/>
      <c r="B54" s="277" t="s">
        <v>112</v>
      </c>
      <c r="C54" s="278">
        <v>59.592842539067895</v>
      </c>
      <c r="D54" s="279">
        <v>40.407157460932098</v>
      </c>
      <c r="E54" s="278">
        <v>8.2535569197400722</v>
      </c>
      <c r="F54" s="279">
        <v>18.312733149666066</v>
      </c>
      <c r="H54" s="277"/>
      <c r="K54" s="131" t="str">
        <f t="shared" si="0"/>
        <v xml:space="preserve">In the district of  the proportion of income spent on food is % while proportion spent non food items is %. </v>
      </c>
    </row>
    <row r="55" spans="1:11">
      <c r="A55" s="284"/>
      <c r="B55" s="277" t="s">
        <v>113</v>
      </c>
      <c r="C55" s="278">
        <v>48.071509261609037</v>
      </c>
      <c r="D55" s="279">
        <v>51.928490738390956</v>
      </c>
      <c r="E55" s="278">
        <v>6.4869440846910695</v>
      </c>
      <c r="F55" s="279">
        <v>8.6068132736362628</v>
      </c>
      <c r="H55" s="277"/>
      <c r="K55" s="131" t="str">
        <f t="shared" si="0"/>
        <v xml:space="preserve">In the district of  the proportion of income spent on food is % while proportion spent non food items is %. </v>
      </c>
    </row>
    <row r="56" spans="1:11">
      <c r="A56" s="280"/>
      <c r="B56" s="281" t="s">
        <v>79</v>
      </c>
      <c r="C56" s="282">
        <v>54.213237055565195</v>
      </c>
      <c r="D56" s="283">
        <v>45.786762944434827</v>
      </c>
      <c r="E56" s="282">
        <v>26.992448131550752</v>
      </c>
      <c r="F56" s="283">
        <v>29.232154105048131</v>
      </c>
      <c r="H56" s="281"/>
      <c r="K56" s="131" t="str">
        <f t="shared" si="0"/>
        <v xml:space="preserve">In the district of  the proportion of income spent on food is % while proportion spent non food items is %. </v>
      </c>
    </row>
    <row r="57" spans="1:11" ht="15" customHeight="1">
      <c r="A57" s="280" t="s">
        <v>73</v>
      </c>
      <c r="B57" s="277" t="s">
        <v>114</v>
      </c>
      <c r="C57" s="278">
        <v>83.339560721814465</v>
      </c>
      <c r="D57" s="279">
        <v>16.660439278185539</v>
      </c>
      <c r="E57" s="278">
        <v>4.0375094195318901</v>
      </c>
      <c r="F57" s="279">
        <v>6.5232219229121897</v>
      </c>
      <c r="H57" s="277"/>
      <c r="K57" s="131" t="str">
        <f t="shared" si="0"/>
        <v xml:space="preserve">In the district of  the proportion of income spent on food is % while proportion spent non food items is %. </v>
      </c>
    </row>
    <row r="58" spans="1:11">
      <c r="A58" s="284"/>
      <c r="B58" s="277" t="s">
        <v>115</v>
      </c>
      <c r="C58" s="278">
        <v>67.017309245710663</v>
      </c>
      <c r="D58" s="279">
        <v>32.982690754289351</v>
      </c>
      <c r="E58" s="278">
        <v>2.4259315495270535</v>
      </c>
      <c r="F58" s="279">
        <v>14.012630754981554</v>
      </c>
      <c r="H58" s="277"/>
      <c r="K58" s="131" t="str">
        <f t="shared" si="0"/>
        <v xml:space="preserve">In the district of  the proportion of income spent on food is % while proportion spent non food items is %. </v>
      </c>
    </row>
    <row r="59" spans="1:11">
      <c r="A59" s="284"/>
      <c r="B59" s="277" t="s">
        <v>116</v>
      </c>
      <c r="C59" s="278">
        <v>62.985017303135919</v>
      </c>
      <c r="D59" s="279">
        <v>37.014982696864159</v>
      </c>
      <c r="E59" s="278">
        <v>3.0097232063524197</v>
      </c>
      <c r="F59" s="279">
        <v>4.5450391583624468</v>
      </c>
      <c r="H59" s="277"/>
      <c r="K59" s="131" t="str">
        <f t="shared" si="0"/>
        <v xml:space="preserve">In the district of  the proportion of income spent on food is % while proportion spent non food items is %. </v>
      </c>
    </row>
    <row r="60" spans="1:11">
      <c r="A60" s="284"/>
      <c r="B60" s="277" t="s">
        <v>117</v>
      </c>
      <c r="C60" s="278">
        <v>58.163717961428461</v>
      </c>
      <c r="D60" s="279">
        <v>41.836282038571568</v>
      </c>
      <c r="E60" s="278">
        <v>4.8352012835772857</v>
      </c>
      <c r="F60" s="279">
        <v>16.398715754615978</v>
      </c>
      <c r="H60" s="277"/>
      <c r="K60" s="131" t="str">
        <f t="shared" si="0"/>
        <v xml:space="preserve">In the district of  the proportion of income spent on food is % while proportion spent non food items is %. </v>
      </c>
    </row>
    <row r="61" spans="1:11">
      <c r="A61" s="284"/>
      <c r="B61" s="277" t="s">
        <v>118</v>
      </c>
      <c r="C61" s="278">
        <v>68.754813010222207</v>
      </c>
      <c r="D61" s="279">
        <v>31.245186989777768</v>
      </c>
      <c r="E61" s="278">
        <v>8.9488439199037142</v>
      </c>
      <c r="F61" s="279">
        <v>18.232049512238742</v>
      </c>
      <c r="H61" s="277"/>
      <c r="K61" s="131" t="str">
        <f t="shared" si="0"/>
        <v xml:space="preserve">In the district of  the proportion of income spent on food is % while proportion spent non food items is %. </v>
      </c>
    </row>
    <row r="62" spans="1:11">
      <c r="A62" s="284"/>
      <c r="B62" s="277" t="s">
        <v>119</v>
      </c>
      <c r="C62" s="278">
        <v>58.89512016907122</v>
      </c>
      <c r="D62" s="279">
        <v>41.104879830928823</v>
      </c>
      <c r="E62" s="278">
        <v>21.490184036869906</v>
      </c>
      <c r="F62" s="279">
        <v>33.252261968562294</v>
      </c>
      <c r="H62" s="277"/>
      <c r="K62" s="131" t="str">
        <f t="shared" si="0"/>
        <v xml:space="preserve">In the district of  the proportion of income spent on food is % while proportion spent non food items is %. </v>
      </c>
    </row>
    <row r="63" spans="1:11">
      <c r="A63" s="284"/>
      <c r="B63" s="277" t="s">
        <v>120</v>
      </c>
      <c r="C63" s="278">
        <v>55.186578294384383</v>
      </c>
      <c r="D63" s="279">
        <v>44.813421705615653</v>
      </c>
      <c r="E63" s="278">
        <v>5.9030724086609787</v>
      </c>
      <c r="F63" s="279">
        <v>7.2889973987320031</v>
      </c>
      <c r="H63" s="277"/>
      <c r="K63" s="131" t="str">
        <f t="shared" si="0"/>
        <v xml:space="preserve">In the district of  the proportion of income spent on food is % while proportion spent non food items is %. </v>
      </c>
    </row>
    <row r="64" spans="1:11">
      <c r="A64" s="280"/>
      <c r="B64" s="281" t="s">
        <v>79</v>
      </c>
      <c r="C64" s="282">
        <v>64.915057160034564</v>
      </c>
      <c r="D64" s="283">
        <v>35.084942839965485</v>
      </c>
      <c r="E64" s="282">
        <v>7.2879934950128806</v>
      </c>
      <c r="F64" s="283">
        <v>14.570836979390114</v>
      </c>
      <c r="H64" s="281"/>
      <c r="K64" s="131" t="str">
        <f t="shared" si="0"/>
        <v xml:space="preserve">In the district of  the proportion of income spent on food is % while proportion spent non food items is %. </v>
      </c>
    </row>
    <row r="65" spans="1:11" ht="15" customHeight="1">
      <c r="A65" s="280" t="s">
        <v>74</v>
      </c>
      <c r="B65" s="277" t="s">
        <v>121</v>
      </c>
      <c r="C65" s="278">
        <v>61.511079220009357</v>
      </c>
      <c r="D65" s="279">
        <v>38.488920779990643</v>
      </c>
      <c r="E65" s="278">
        <v>60.005090073245043</v>
      </c>
      <c r="F65" s="279">
        <v>97.42538046351315</v>
      </c>
      <c r="H65" s="277"/>
      <c r="K65" s="131" t="str">
        <f t="shared" si="0"/>
        <v xml:space="preserve">In the district of  the proportion of income spent on food is % while proportion spent non food items is %. </v>
      </c>
    </row>
    <row r="66" spans="1:11">
      <c r="A66" s="284"/>
      <c r="B66" s="277" t="s">
        <v>122</v>
      </c>
      <c r="C66" s="278">
        <v>48.577176293228881</v>
      </c>
      <c r="D66" s="279">
        <v>51.422823706771091</v>
      </c>
      <c r="E66" s="278">
        <v>21.769402893155323</v>
      </c>
      <c r="F66" s="279">
        <v>44.225862418271049</v>
      </c>
      <c r="H66" s="277"/>
      <c r="K66" s="131" t="str">
        <f t="shared" si="0"/>
        <v xml:space="preserve">In the district of  the proportion of income spent on food is % while proportion spent non food items is %. </v>
      </c>
    </row>
    <row r="67" spans="1:11">
      <c r="A67" s="284"/>
      <c r="B67" s="277" t="s">
        <v>123</v>
      </c>
      <c r="C67" s="278">
        <v>52.537176850706757</v>
      </c>
      <c r="D67" s="279">
        <v>47.462823149293243</v>
      </c>
      <c r="E67" s="278">
        <v>23.634085480101767</v>
      </c>
      <c r="F67" s="279">
        <v>54.63437148226604</v>
      </c>
      <c r="H67" s="277"/>
      <c r="K67" s="131" t="str">
        <f t="shared" si="0"/>
        <v xml:space="preserve">In the district of  the proportion of income spent on food is % while proportion spent non food items is %. </v>
      </c>
    </row>
    <row r="68" spans="1:11">
      <c r="A68" s="284"/>
      <c r="B68" s="277" t="s">
        <v>124</v>
      </c>
      <c r="C68" s="278">
        <v>52.344366744999391</v>
      </c>
      <c r="D68" s="279">
        <v>47.655633255000602</v>
      </c>
      <c r="E68" s="278">
        <v>5.6462388929318825</v>
      </c>
      <c r="F68" s="279">
        <v>87.380620220147534</v>
      </c>
      <c r="H68" s="277"/>
      <c r="K68" s="131" t="str">
        <f t="shared" si="0"/>
        <v xml:space="preserve">In the district of  the proportion of income spent on food is % while proportion spent non food items is %. </v>
      </c>
    </row>
    <row r="69" spans="1:11">
      <c r="A69" s="284"/>
      <c r="B69" s="277" t="s">
        <v>125</v>
      </c>
      <c r="C69" s="278">
        <v>54.942861832523526</v>
      </c>
      <c r="D69" s="279">
        <v>45.057138167476474</v>
      </c>
      <c r="E69" s="278">
        <v>12.529130932923415</v>
      </c>
      <c r="F69" s="279">
        <v>19.519157713757281</v>
      </c>
      <c r="H69" s="277"/>
      <c r="K69" s="131" t="str">
        <f t="shared" si="0"/>
        <v xml:space="preserve">In the district of  the proportion of income spent on food is % while proportion spent non food items is %. </v>
      </c>
    </row>
    <row r="70" spans="1:11">
      <c r="A70" s="284"/>
      <c r="B70" s="277" t="s">
        <v>126</v>
      </c>
      <c r="C70" s="278">
        <v>56.107952402310438</v>
      </c>
      <c r="D70" s="279">
        <v>43.892047597689562</v>
      </c>
      <c r="E70" s="278">
        <v>10.322457765984092</v>
      </c>
      <c r="F70" s="279">
        <v>36.80391003897337</v>
      </c>
      <c r="H70" s="277"/>
      <c r="K70" s="131" t="str">
        <f t="shared" si="0"/>
        <v xml:space="preserve">In the district of  the proportion of income spent on food is % while proportion spent non food items is %. </v>
      </c>
    </row>
    <row r="71" spans="1:11">
      <c r="A71" s="284"/>
      <c r="B71" s="277" t="s">
        <v>127</v>
      </c>
      <c r="C71" s="278">
        <v>63.930724987961334</v>
      </c>
      <c r="D71" s="279">
        <v>36.06927501203868</v>
      </c>
      <c r="E71" s="278">
        <v>5.656481298656975</v>
      </c>
      <c r="F71" s="279">
        <v>20.337546008747381</v>
      </c>
      <c r="H71" s="277"/>
      <c r="K71" s="131" t="str">
        <f t="shared" si="0"/>
        <v xml:space="preserve">In the district of  the proportion of income spent on food is % while proportion spent non food items is %. </v>
      </c>
    </row>
    <row r="72" spans="1:11">
      <c r="A72" s="280"/>
      <c r="B72" s="281" t="s">
        <v>79</v>
      </c>
      <c r="C72" s="282">
        <v>55.724688640704244</v>
      </c>
      <c r="D72" s="283">
        <v>44.275311359295763</v>
      </c>
      <c r="E72" s="282">
        <v>19.903797509612414</v>
      </c>
      <c r="F72" s="283">
        <v>51.363120051674898</v>
      </c>
      <c r="H72" s="281"/>
      <c r="K72" s="131" t="str">
        <f t="shared" si="0"/>
        <v xml:space="preserve">In the district of  the proportion of income spent on food is % while proportion spent non food items is %. </v>
      </c>
    </row>
    <row r="73" spans="1:11">
      <c r="A73" s="280" t="s">
        <v>75</v>
      </c>
      <c r="B73" s="277" t="s">
        <v>128</v>
      </c>
      <c r="C73" s="278">
        <v>56.551659762662595</v>
      </c>
      <c r="D73" s="279">
        <v>43.448340237337405</v>
      </c>
      <c r="E73" s="278">
        <v>6.2421544850161066</v>
      </c>
      <c r="F73" s="279">
        <v>16.465754845391814</v>
      </c>
      <c r="H73" s="277"/>
      <c r="K73" s="131" t="str">
        <f t="shared" si="0"/>
        <v xml:space="preserve">In the district of  the proportion of income spent on food is % while proportion spent non food items is %. </v>
      </c>
    </row>
    <row r="74" spans="1:11">
      <c r="A74" s="284"/>
      <c r="B74" s="277" t="s">
        <v>129</v>
      </c>
      <c r="C74" s="278">
        <v>63.45523850517106</v>
      </c>
      <c r="D74" s="279">
        <v>36.544761494828933</v>
      </c>
      <c r="E74" s="278">
        <v>2.6349015682349015</v>
      </c>
      <c r="F74" s="279">
        <v>3.6972250027805593</v>
      </c>
      <c r="H74" s="277"/>
      <c r="K74" s="131" t="str">
        <f t="shared" si="0"/>
        <v xml:space="preserve">In the district of  the proportion of income spent on food is % while proportion spent non food items is %. </v>
      </c>
    </row>
    <row r="75" spans="1:11">
      <c r="A75" s="284"/>
      <c r="B75" s="277" t="s">
        <v>130</v>
      </c>
      <c r="C75" s="278">
        <v>71.669706879971045</v>
      </c>
      <c r="D75" s="279">
        <v>28.330293120028941</v>
      </c>
      <c r="E75" s="278">
        <v>3.7706201892024986</v>
      </c>
      <c r="F75" s="279">
        <v>6.9125433504768958</v>
      </c>
      <c r="H75" s="277"/>
      <c r="K75" s="131" t="str">
        <f t="shared" si="0"/>
        <v xml:space="preserve">In the district of  the proportion of income spent on food is % while proportion spent non food items is %. </v>
      </c>
    </row>
    <row r="76" spans="1:11">
      <c r="A76" s="284"/>
      <c r="B76" s="277" t="s">
        <v>131</v>
      </c>
      <c r="C76" s="278">
        <v>69.248039398216662</v>
      </c>
      <c r="D76" s="279">
        <v>30.751960601783331</v>
      </c>
      <c r="E76" s="278">
        <v>3.6208794651685272</v>
      </c>
      <c r="F76" s="279">
        <v>6.314370292104913</v>
      </c>
      <c r="H76" s="277"/>
      <c r="K76" s="131" t="str">
        <f t="shared" si="0"/>
        <v xml:space="preserve">In the district of  the proportion of income spent on food is % while proportion spent non food items is %. </v>
      </c>
    </row>
    <row r="77" spans="1:11">
      <c r="A77" s="284"/>
      <c r="B77" s="277" t="s">
        <v>132</v>
      </c>
      <c r="C77" s="278">
        <v>59.742117538578093</v>
      </c>
      <c r="D77" s="279">
        <v>40.2578824614219</v>
      </c>
      <c r="E77" s="278">
        <v>5.2812533330760845</v>
      </c>
      <c r="F77" s="279">
        <v>7.2589691182477187</v>
      </c>
      <c r="H77" s="277"/>
      <c r="K77" s="131" t="str">
        <f t="shared" si="0"/>
        <v xml:space="preserve">In the district of  the proportion of income spent on food is % while proportion spent non food items is %. </v>
      </c>
    </row>
    <row r="78" spans="1:11">
      <c r="A78" s="284"/>
      <c r="B78" s="277" t="s">
        <v>133</v>
      </c>
      <c r="C78" s="278">
        <v>60.918170287315895</v>
      </c>
      <c r="D78" s="279">
        <v>39.081829712684112</v>
      </c>
      <c r="E78" s="278">
        <v>7.5611032335199297</v>
      </c>
      <c r="F78" s="279">
        <v>11.971440794064213</v>
      </c>
      <c r="H78" s="277"/>
      <c r="K78" s="131" t="str">
        <f t="shared" si="0"/>
        <v xml:space="preserve">In the district of  the proportion of income spent on food is % while proportion spent non food items is %. </v>
      </c>
    </row>
    <row r="79" spans="1:11">
      <c r="A79" s="284"/>
      <c r="B79" s="277" t="s">
        <v>134</v>
      </c>
      <c r="C79" s="278">
        <v>54.542911965837462</v>
      </c>
      <c r="D79" s="279">
        <v>45.457088034162524</v>
      </c>
      <c r="E79" s="278">
        <v>3.7397915469930898</v>
      </c>
      <c r="F79" s="279">
        <v>8.0699836016904474</v>
      </c>
      <c r="H79" s="277"/>
      <c r="K79" s="131" t="str">
        <f t="shared" si="0"/>
        <v xml:space="preserve">In the district of  the proportion of income spent on food is % while proportion spent non food items is %. </v>
      </c>
    </row>
    <row r="80" spans="1:11">
      <c r="A80" s="284"/>
      <c r="B80" s="277" t="s">
        <v>135</v>
      </c>
      <c r="C80" s="278">
        <v>48.627872630801505</v>
      </c>
      <c r="D80" s="279">
        <v>51.372127369198495</v>
      </c>
      <c r="E80" s="278">
        <v>7.1310536786357108</v>
      </c>
      <c r="F80" s="279">
        <v>11.226983316610426</v>
      </c>
      <c r="H80" s="277"/>
      <c r="K80" s="131" t="str">
        <f t="shared" si="0"/>
        <v xml:space="preserve">In the district of  the proportion of income spent on food is % while proportion spent non food items is %. </v>
      </c>
    </row>
    <row r="81" spans="1:11">
      <c r="A81" s="280"/>
      <c r="B81" s="281" t="s">
        <v>79</v>
      </c>
      <c r="C81" s="282">
        <v>60.324505789515243</v>
      </c>
      <c r="D81" s="283">
        <v>39.675494210484779</v>
      </c>
      <c r="E81" s="282">
        <v>5.0011231283988717</v>
      </c>
      <c r="F81" s="283">
        <v>8.9879203128857643</v>
      </c>
      <c r="H81" s="281"/>
      <c r="K81" s="131" t="str">
        <f t="shared" si="0"/>
        <v xml:space="preserve">In the district of  the proportion of income spent on food is % while proportion spent non food items is %. </v>
      </c>
    </row>
    <row r="82" spans="1:11">
      <c r="A82" s="280" t="s">
        <v>76</v>
      </c>
      <c r="B82" s="277" t="s">
        <v>136</v>
      </c>
      <c r="C82" s="278">
        <v>63.313021744726697</v>
      </c>
      <c r="D82" s="279">
        <v>36.686978255273253</v>
      </c>
      <c r="E82" s="278">
        <v>4.3536388160298163</v>
      </c>
      <c r="F82" s="279">
        <v>32.22487960530632</v>
      </c>
      <c r="H82" s="277"/>
      <c r="K82" s="131" t="str">
        <f t="shared" si="0"/>
        <v xml:space="preserve">In the district of  the proportion of income spent on food is % while proportion spent non food items is %. </v>
      </c>
    </row>
    <row r="83" spans="1:11">
      <c r="A83" s="284"/>
      <c r="B83" s="277" t="s">
        <v>137</v>
      </c>
      <c r="C83" s="278">
        <v>62.523512780821214</v>
      </c>
      <c r="D83" s="279">
        <v>37.476487219178814</v>
      </c>
      <c r="E83" s="278">
        <v>14.678842643780426</v>
      </c>
      <c r="F83" s="279">
        <v>43.250502648345154</v>
      </c>
      <c r="H83" s="277"/>
      <c r="K83" s="131" t="str">
        <f t="shared" si="0"/>
        <v xml:space="preserve">In the district of  the proportion of income spent on food is % while proportion spent non food items is %. </v>
      </c>
    </row>
    <row r="84" spans="1:11">
      <c r="A84" s="284"/>
      <c r="B84" s="277" t="s">
        <v>138</v>
      </c>
      <c r="C84" s="278">
        <v>53.838893288585702</v>
      </c>
      <c r="D84" s="279">
        <v>46.161106711414298</v>
      </c>
      <c r="E84" s="278">
        <v>3.719875418854079</v>
      </c>
      <c r="F84" s="279">
        <v>5.4322999952039863</v>
      </c>
      <c r="H84" s="277"/>
      <c r="K84" s="131" t="str">
        <f t="shared" si="0"/>
        <v xml:space="preserve">In the district of  the proportion of income spent on food is % while proportion spent non food items is %. </v>
      </c>
    </row>
    <row r="85" spans="1:11">
      <c r="A85" s="284"/>
      <c r="B85" s="277" t="s">
        <v>139</v>
      </c>
      <c r="C85" s="278">
        <v>57.483384859926922</v>
      </c>
      <c r="D85" s="279">
        <v>42.516615140073093</v>
      </c>
      <c r="E85" s="278">
        <v>3.200181522059756</v>
      </c>
      <c r="F85" s="279">
        <v>7.7700160050815903</v>
      </c>
      <c r="H85" s="277"/>
      <c r="K85" s="131" t="str">
        <f t="shared" si="0"/>
        <v xml:space="preserve">In the district of  the proportion of income spent on food is % while proportion spent non food items is %. </v>
      </c>
    </row>
    <row r="86" spans="1:11">
      <c r="A86" s="284"/>
      <c r="B86" s="277" t="s">
        <v>76</v>
      </c>
      <c r="C86" s="278">
        <v>55.294969536842075</v>
      </c>
      <c r="D86" s="279">
        <v>44.705030463157918</v>
      </c>
      <c r="E86" s="278">
        <v>5.5812520991833958</v>
      </c>
      <c r="F86" s="279">
        <v>13.396404836796764</v>
      </c>
      <c r="H86" s="277"/>
      <c r="K86" s="131" t="str">
        <f t="shared" si="0"/>
        <v xml:space="preserve">In the district of  the proportion of income spent on food is % while proportion spent non food items is %. </v>
      </c>
    </row>
    <row r="87" spans="1:11">
      <c r="A87" s="284"/>
      <c r="B87" s="277" t="s">
        <v>140</v>
      </c>
      <c r="C87" s="278">
        <v>69.209637999086581</v>
      </c>
      <c r="D87" s="279">
        <v>30.790362000913397</v>
      </c>
      <c r="E87" s="278">
        <v>5.1681359007745185</v>
      </c>
      <c r="F87" s="279">
        <v>24.749515341239505</v>
      </c>
      <c r="H87" s="277"/>
      <c r="K87" s="131" t="str">
        <f t="shared" ref="K87:K93" si="1">$H$19&amp;H87&amp;$I$19&amp;I87&amp;$J$19&amp;J87&amp;$V$2&amp;V90&amp;$W$2&amp;W90&amp;$X$2&amp;X90&amp;"%. "</f>
        <v xml:space="preserve">In the district of  the proportion of income spent on food is % while proportion spent non food items is %. </v>
      </c>
    </row>
    <row r="88" spans="1:11">
      <c r="A88" s="284"/>
      <c r="B88" s="277" t="s">
        <v>141</v>
      </c>
      <c r="C88" s="278">
        <v>49.476870072795037</v>
      </c>
      <c r="D88" s="279">
        <v>50.523129927204963</v>
      </c>
      <c r="E88" s="278">
        <v>10.287617229739681</v>
      </c>
      <c r="F88" s="279">
        <v>22.915433466363666</v>
      </c>
      <c r="H88" s="277"/>
      <c r="K88" s="131" t="str">
        <f t="shared" si="1"/>
        <v xml:space="preserve">In the district of  the proportion of income spent on food is % while proportion spent non food items is %. </v>
      </c>
    </row>
    <row r="89" spans="1:11">
      <c r="A89" s="280"/>
      <c r="B89" s="281" t="s">
        <v>79</v>
      </c>
      <c r="C89" s="282">
        <v>58.701100541910257</v>
      </c>
      <c r="D89" s="283">
        <v>41.298899458089814</v>
      </c>
      <c r="E89" s="282">
        <v>6.7223235285035736</v>
      </c>
      <c r="F89" s="283">
        <v>21.442117947229171</v>
      </c>
      <c r="H89" s="281"/>
      <c r="K89" s="131" t="str">
        <f t="shared" si="1"/>
        <v xml:space="preserve">In the district of  the proportion of income spent on food is % while proportion spent non food items is %. </v>
      </c>
    </row>
    <row r="90" spans="1:11">
      <c r="A90" s="280" t="s">
        <v>77</v>
      </c>
      <c r="B90" s="277" t="s">
        <v>77</v>
      </c>
      <c r="C90" s="278">
        <v>49.481496784879326</v>
      </c>
      <c r="D90" s="279">
        <v>50.518503215120681</v>
      </c>
      <c r="E90" s="278">
        <v>17.519490106764401</v>
      </c>
      <c r="F90" s="279">
        <v>27.04727648025807</v>
      </c>
      <c r="H90" s="277"/>
      <c r="K90" s="131" t="str">
        <f t="shared" si="1"/>
        <v xml:space="preserve">In the district of  the proportion of income spent on food is % while proportion spent non food items is %. </v>
      </c>
    </row>
    <row r="91" spans="1:11">
      <c r="A91" s="280"/>
      <c r="B91" s="281" t="s">
        <v>79</v>
      </c>
      <c r="C91" s="282">
        <v>49.481496784879326</v>
      </c>
      <c r="D91" s="283">
        <v>50.518503215120681</v>
      </c>
      <c r="E91" s="282">
        <v>17.519490106764401</v>
      </c>
      <c r="F91" s="283">
        <v>27.04727648025807</v>
      </c>
      <c r="H91" s="281"/>
      <c r="K91" s="131" t="str">
        <f t="shared" si="1"/>
        <v xml:space="preserve">In the district of  the proportion of income spent on food is % while proportion spent non food items is %. </v>
      </c>
    </row>
    <row r="92" spans="1:11">
      <c r="A92" s="280" t="s">
        <v>78</v>
      </c>
      <c r="B92" s="277" t="s">
        <v>78</v>
      </c>
      <c r="C92" s="278">
        <v>49.862710772410111</v>
      </c>
      <c r="D92" s="279">
        <v>50.137289227589882</v>
      </c>
      <c r="E92" s="278">
        <v>8.7089926084329488</v>
      </c>
      <c r="F92" s="279">
        <v>19.607833775568434</v>
      </c>
      <c r="H92" s="277"/>
      <c r="K92" s="131" t="str">
        <f t="shared" si="1"/>
        <v xml:space="preserve">In the district of  the proportion of income spent on food is % while proportion spent non food items is %. </v>
      </c>
    </row>
    <row r="93" spans="1:11">
      <c r="A93" s="130"/>
      <c r="B93" s="116" t="s">
        <v>79</v>
      </c>
      <c r="C93" s="126">
        <v>49.862710772410111</v>
      </c>
      <c r="D93" s="127">
        <v>50.137289227589882</v>
      </c>
      <c r="E93" s="126">
        <v>8.7089926084329488</v>
      </c>
      <c r="F93" s="127">
        <v>19.607833775568434</v>
      </c>
      <c r="H93" s="116"/>
      <c r="K93" s="131" t="str">
        <f t="shared" si="1"/>
        <v xml:space="preserve">In the district of  the proportion of income spent on food is % while proportion spent non food items is %. </v>
      </c>
    </row>
    <row r="94" spans="1:11">
      <c r="A94" s="118"/>
      <c r="B94" s="118"/>
      <c r="C94" s="118"/>
      <c r="D94" s="118"/>
      <c r="E94" s="11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4.9989318521683403E-2"/>
  </sheetPr>
  <dimension ref="A1:S62"/>
  <sheetViews>
    <sheetView zoomScale="140" zoomScaleNormal="140" workbookViewId="0">
      <pane xSplit="6" ySplit="2" topLeftCell="G3" activePane="bottomRight" state="frozen"/>
      <selection pane="bottomRight" activeCell="I3" sqref="I3"/>
      <selection pane="bottomLeft" activeCell="A3" sqref="A3"/>
      <selection pane="topRight" activeCell="G1" sqref="G1"/>
    </sheetView>
  </sheetViews>
  <sheetFormatPr defaultColWidth="8.85546875" defaultRowHeight="15"/>
  <cols>
    <col min="2" max="2" width="15" customWidth="1"/>
    <col min="3" max="5" width="0" hidden="1" customWidth="1"/>
    <col min="6" max="6" width="63.85546875" style="60" hidden="1" customWidth="1"/>
    <col min="7" max="8" width="10.42578125" customWidth="1"/>
    <col min="9" max="9" width="56.28515625" customWidth="1"/>
    <col min="13" max="13" width="63.85546875" style="60" customWidth="1"/>
    <col min="14" max="15" width="10.42578125" hidden="1" customWidth="1"/>
    <col min="16" max="16" width="56.28515625" hidden="1" customWidth="1"/>
    <col min="17" max="18" width="10.42578125" hidden="1" customWidth="1"/>
    <col min="19" max="19" width="56.28515625" hidden="1" customWidth="1"/>
  </cols>
  <sheetData>
    <row r="1" spans="1:19" ht="15.95" thickBot="1">
      <c r="A1" s="60" t="s">
        <v>15</v>
      </c>
      <c r="B1" s="61" t="s">
        <v>40</v>
      </c>
      <c r="C1" s="224" t="s">
        <v>142</v>
      </c>
      <c r="D1" s="225"/>
      <c r="E1" s="225"/>
      <c r="F1" s="70"/>
      <c r="G1" s="226" t="s">
        <v>143</v>
      </c>
      <c r="H1" s="227"/>
      <c r="I1" s="228"/>
      <c r="J1" s="220" t="s">
        <v>144</v>
      </c>
      <c r="K1" s="221"/>
      <c r="L1" s="221"/>
      <c r="M1" s="222"/>
      <c r="N1" s="217" t="s">
        <v>145</v>
      </c>
      <c r="O1" s="217"/>
      <c r="P1" s="217"/>
      <c r="Q1" s="217" t="s">
        <v>146</v>
      </c>
      <c r="R1" s="217"/>
      <c r="S1" s="217"/>
    </row>
    <row r="2" spans="1:19" ht="74.099999999999994" thickBot="1">
      <c r="A2" s="62"/>
      <c r="B2" s="62" t="s">
        <v>43</v>
      </c>
      <c r="C2" s="285" t="s">
        <v>147</v>
      </c>
      <c r="D2" s="285" t="s">
        <v>148</v>
      </c>
      <c r="E2" s="285" t="s">
        <v>149</v>
      </c>
      <c r="F2" s="65" t="s">
        <v>49</v>
      </c>
      <c r="G2" s="83" t="s">
        <v>150</v>
      </c>
      <c r="H2" s="84" t="s">
        <v>151</v>
      </c>
      <c r="I2" s="85" t="s">
        <v>49</v>
      </c>
      <c r="J2" s="83" t="s">
        <v>152</v>
      </c>
      <c r="K2" s="84" t="s">
        <v>153</v>
      </c>
      <c r="L2" s="84" t="s">
        <v>154</v>
      </c>
      <c r="M2" s="85" t="s">
        <v>49</v>
      </c>
      <c r="N2" s="62" t="s">
        <v>155</v>
      </c>
      <c r="O2" s="62" t="s">
        <v>156</v>
      </c>
      <c r="P2" s="63" t="s">
        <v>157</v>
      </c>
      <c r="Q2" s="285" t="s">
        <v>158</v>
      </c>
      <c r="R2" s="285" t="s">
        <v>156</v>
      </c>
      <c r="S2" s="63" t="s">
        <v>157</v>
      </c>
    </row>
    <row r="3" spans="1:19" ht="21">
      <c r="A3" s="223"/>
      <c r="B3" s="13"/>
      <c r="C3" s="66">
        <v>14.7</v>
      </c>
      <c r="D3" s="67">
        <v>36.200000000000003</v>
      </c>
      <c r="E3" s="67">
        <v>46.7</v>
      </c>
      <c r="F3" s="68" t="str">
        <f>$B$2&amp;B3&amp;$C$2&amp;C3&amp;$D$2&amp;D3&amp;$E$2&amp;E3&amp;"% of the HH. "</f>
        <v xml:space="preserve">In the district of , the three main type of toilet used are bush for 14,7% of the HH, ventilated improved latrine (VIP) for 36,2% of the HH, and pit latrine (non VIP) for 46,7% of the HH. </v>
      </c>
      <c r="G3" s="80"/>
      <c r="H3" s="81"/>
      <c r="I3" s="82" t="str">
        <f>$B$2&amp;B3&amp;$G$2&amp;G3&amp;$H$2&amp;H3&amp; "% of the HH. "</f>
        <v xml:space="preserve">In the district of , the two main sources of drinking water are communal/public tap for % of the HH and piped water in/out of house for % of the HH. </v>
      </c>
      <c r="J3" s="86"/>
      <c r="K3" s="81"/>
      <c r="L3" s="81"/>
      <c r="M3" s="87" t="str">
        <f>$B$2&amp;B3&amp;$J$2&amp;J3&amp;$K$2&amp;K3&amp;$L$2&amp;L3&amp;"% of the HH. "</f>
        <v xml:space="preserve">In the district of  the distance to water source is less than 1h for % of the HH, more than 1h for % of the HH, and between 2 to 3h for % of the HH. </v>
      </c>
      <c r="N3" s="67">
        <v>83.6</v>
      </c>
      <c r="O3" s="67">
        <v>16.399999999999999</v>
      </c>
      <c r="P3" s="68" t="str">
        <f t="shared" ref="P3:P12" si="0">$B$2&amp;B3&amp;$N$2&amp;N3&amp;$O$2&amp;O3&amp; "% of HH. "</f>
        <v xml:space="preserve">In the district of , water supply can meet demand for 83,6% of HH but not for 16,4% of HH. </v>
      </c>
      <c r="Q3" s="67">
        <v>61.4</v>
      </c>
      <c r="R3" s="67">
        <v>38.6</v>
      </c>
      <c r="S3" s="64" t="str">
        <f t="shared" ref="S3:S12" si="1">$B$2&amp;B3&amp;$Q$2&amp;Q3&amp;$R$2&amp;R3&amp; "% of them. "</f>
        <v xml:space="preserve">In the district of , water prices are affordable for 61,4% of HH but not for 38,6% of them. </v>
      </c>
    </row>
    <row r="4" spans="1:19" ht="21">
      <c r="A4" s="218"/>
      <c r="B4" s="16"/>
      <c r="C4" s="66">
        <v>7.6</v>
      </c>
      <c r="D4" s="67">
        <v>31.3</v>
      </c>
      <c r="E4" s="67">
        <v>59.7</v>
      </c>
      <c r="F4" s="68" t="str">
        <f t="shared" ref="F4:F12" si="2">$B$2&amp;B4&amp;$C$2&amp;C4&amp;$D$2&amp;D4&amp;$E$2&amp;E4&amp;"% of the HH. "</f>
        <v xml:space="preserve">In the district of , the three main type of toilet used are bush for 7,6% of the HH, ventilated improved latrine (VIP) for 31,3% of the HH, and pit latrine (non VIP) for 59,7% of the HH. </v>
      </c>
      <c r="G4" s="71"/>
      <c r="H4" s="67"/>
      <c r="I4" s="72" t="str">
        <f t="shared" ref="I4:I29" si="3">$B$2&amp;B4&amp;$G$2&amp;G4&amp;$H$2&amp;H4&amp; "% of the HH. "</f>
        <v xml:space="preserve">In the district of , the two main sources of drinking water are communal/public tap for % of the HH and piped water in/out of house for % of the HH. </v>
      </c>
      <c r="J4" s="76"/>
      <c r="K4" s="67"/>
      <c r="L4" s="67"/>
      <c r="M4" s="77" t="str">
        <f t="shared" ref="M4:M29" si="4">$B$2&amp;B4&amp;$J$2&amp;J4&amp;$K$2&amp;K4&amp;$L$2&amp;L4&amp;"% of the HH. "</f>
        <v xml:space="preserve">In the district of  the distance to water source is less than 1h for % of the HH, more than 1h for % of the HH, and between 2 to 3h for % of the HH. </v>
      </c>
      <c r="N4" s="67">
        <v>69.2</v>
      </c>
      <c r="O4" s="67">
        <v>30.8</v>
      </c>
      <c r="P4" s="68" t="str">
        <f t="shared" si="0"/>
        <v xml:space="preserve">In the district of , water supply can meet demand for 69,2% of HH but not for 30,8% of HH. </v>
      </c>
      <c r="Q4" s="67">
        <v>91.2</v>
      </c>
      <c r="R4" s="67">
        <v>8.8000000000000007</v>
      </c>
      <c r="S4" s="64" t="str">
        <f t="shared" si="1"/>
        <v xml:space="preserve">In the district of , water prices are affordable for 91,2% of HH but not for 8,8% of them. </v>
      </c>
    </row>
    <row r="5" spans="1:19" ht="21">
      <c r="A5" s="218"/>
      <c r="B5" s="16"/>
      <c r="C5" s="66">
        <v>8.6</v>
      </c>
      <c r="D5" s="67">
        <v>49.6</v>
      </c>
      <c r="E5" s="67">
        <v>40.299999999999997</v>
      </c>
      <c r="F5" s="68" t="str">
        <f t="shared" si="2"/>
        <v xml:space="preserve">In the district of , the three main type of toilet used are bush for 8,6% of the HH, ventilated improved latrine (VIP) for 49,6% of the HH, and pit latrine (non VIP) for 40,3% of the HH. </v>
      </c>
      <c r="G5" s="71"/>
      <c r="H5" s="67"/>
      <c r="I5" s="72" t="str">
        <f t="shared" si="3"/>
        <v xml:space="preserve">In the district of , the two main sources of drinking water are communal/public tap for % of the HH and piped water in/out of house for % of the HH. </v>
      </c>
      <c r="J5" s="76"/>
      <c r="K5" s="67"/>
      <c r="L5" s="67"/>
      <c r="M5" s="77" t="str">
        <f t="shared" si="4"/>
        <v xml:space="preserve">In the district of  the distance to water source is less than 1h for % of the HH, more than 1h for % of the HH, and between 2 to 3h for % of the HH. </v>
      </c>
      <c r="N5" s="67">
        <v>57.7</v>
      </c>
      <c r="O5" s="67">
        <v>42.3</v>
      </c>
      <c r="P5" s="68" t="str">
        <f t="shared" si="0"/>
        <v xml:space="preserve">In the district of , water supply can meet demand for 57,7% of HH but not for 42,3% of HH. </v>
      </c>
      <c r="Q5" s="67">
        <v>64.599999999999994</v>
      </c>
      <c r="R5" s="67">
        <v>35.4</v>
      </c>
      <c r="S5" s="64" t="str">
        <f t="shared" si="1"/>
        <v xml:space="preserve">In the district of , water prices are affordable for 64,6% of HH but not for 35,4% of them. </v>
      </c>
    </row>
    <row r="6" spans="1:19" ht="21">
      <c r="A6" s="218"/>
      <c r="B6" s="16"/>
      <c r="C6" s="66">
        <v>14.9</v>
      </c>
      <c r="D6" s="67">
        <v>23.6</v>
      </c>
      <c r="E6" s="67">
        <v>58</v>
      </c>
      <c r="F6" s="68" t="str">
        <f t="shared" si="2"/>
        <v xml:space="preserve">In the district of , the three main type of toilet used are bush for 14,9% of the HH, ventilated improved latrine (VIP) for 23,6% of the HH, and pit latrine (non VIP) for 58% of the HH. </v>
      </c>
      <c r="G6" s="71"/>
      <c r="H6" s="67"/>
      <c r="I6" s="72" t="str">
        <f t="shared" si="3"/>
        <v xml:space="preserve">In the district of , the two main sources of drinking water are communal/public tap for % of the HH and piped water in/out of house for % of the HH. </v>
      </c>
      <c r="J6" s="76"/>
      <c r="K6" s="67"/>
      <c r="L6" s="67"/>
      <c r="M6" s="77" t="str">
        <f t="shared" si="4"/>
        <v xml:space="preserve">In the district of  the distance to water source is less than 1h for % of the HH, more than 1h for % of the HH, and between 2 to 3h for % of the HH. </v>
      </c>
      <c r="N6" s="67">
        <v>83.1</v>
      </c>
      <c r="O6" s="67">
        <v>16.899999999999999</v>
      </c>
      <c r="P6" s="68" t="str">
        <f t="shared" si="0"/>
        <v xml:space="preserve">In the district of , water supply can meet demand for 83,1% of HH but not for 16,9% of HH. </v>
      </c>
      <c r="Q6" s="67">
        <v>80.400000000000006</v>
      </c>
      <c r="R6" s="67">
        <v>19.600000000000001</v>
      </c>
      <c r="S6" s="64" t="str">
        <f t="shared" si="1"/>
        <v xml:space="preserve">In the district of , water prices are affordable for 80,4% of HH but not for 19,6% of them. </v>
      </c>
    </row>
    <row r="7" spans="1:19" ht="21">
      <c r="A7" s="218"/>
      <c r="B7" s="286"/>
      <c r="C7" s="66">
        <v>8.9</v>
      </c>
      <c r="D7" s="67">
        <v>33.9</v>
      </c>
      <c r="E7" s="67">
        <v>53</v>
      </c>
      <c r="F7" s="68" t="str">
        <f t="shared" si="2"/>
        <v xml:space="preserve">In the district of , the three main type of toilet used are bush for 8,9% of the HH, ventilated improved latrine (VIP) for 33,9% of the HH, and pit latrine (non VIP) for 53% of the HH. </v>
      </c>
      <c r="G7" s="71"/>
      <c r="H7" s="67"/>
      <c r="I7" s="72" t="str">
        <f t="shared" si="3"/>
        <v xml:space="preserve">In the district of , the two main sources of drinking water are communal/public tap for % of the HH and piped water in/out of house for % of the HH. </v>
      </c>
      <c r="J7" s="76"/>
      <c r="K7" s="67"/>
      <c r="L7" s="67"/>
      <c r="M7" s="77" t="str">
        <f t="shared" si="4"/>
        <v xml:space="preserve">In the district of  the distance to water source is less than 1h for % of the HH, more than 1h for % of the HH, and between 2 to 3h for % of the HH. </v>
      </c>
      <c r="N7" s="67">
        <v>80.5</v>
      </c>
      <c r="O7" s="67">
        <v>19.5</v>
      </c>
      <c r="P7" s="68" t="str">
        <f t="shared" si="0"/>
        <v xml:space="preserve">In the district of , water supply can meet demand for 80,5% of HH but not for 19,5% of HH. </v>
      </c>
      <c r="Q7" s="67">
        <v>67</v>
      </c>
      <c r="R7" s="67">
        <v>32.9</v>
      </c>
      <c r="S7" s="64" t="str">
        <f t="shared" si="1"/>
        <v xml:space="preserve">In the district of , water prices are affordable for 67% of HH but not for 32,9% of them. </v>
      </c>
    </row>
    <row r="8" spans="1:19" ht="21">
      <c r="A8" s="218"/>
      <c r="B8" s="16"/>
      <c r="C8" s="66">
        <v>36.1</v>
      </c>
      <c r="D8" s="67">
        <v>45.7</v>
      </c>
      <c r="E8" s="67">
        <v>17.8</v>
      </c>
      <c r="F8" s="68" t="str">
        <f t="shared" si="2"/>
        <v xml:space="preserve">In the district of , the three main type of toilet used are bush for 36,1% of the HH, ventilated improved latrine (VIP) for 45,7% of the HH, and pit latrine (non VIP) for 17,8% of the HH. </v>
      </c>
      <c r="G8" s="71"/>
      <c r="H8" s="67"/>
      <c r="I8" s="72" t="str">
        <f t="shared" si="3"/>
        <v xml:space="preserve">In the district of , the two main sources of drinking water are communal/public tap for % of the HH and piped water in/out of house for % of the HH. </v>
      </c>
      <c r="J8" s="76"/>
      <c r="K8" s="67"/>
      <c r="L8" s="67"/>
      <c r="M8" s="77" t="str">
        <f t="shared" si="4"/>
        <v xml:space="preserve">In the district of  the distance to water source is less than 1h for % of the HH, more than 1h for % of the HH, and between 2 to 3h for % of the HH. </v>
      </c>
      <c r="N8" s="67">
        <v>79.2</v>
      </c>
      <c r="O8" s="67">
        <v>20.8</v>
      </c>
      <c r="P8" s="68" t="str">
        <f t="shared" si="0"/>
        <v xml:space="preserve">In the district of , water supply can meet demand for 79,2% of HH but not for 20,8% of HH. </v>
      </c>
      <c r="Q8" s="67">
        <v>91.4</v>
      </c>
      <c r="R8" s="67">
        <v>8.6</v>
      </c>
      <c r="S8" s="64" t="str">
        <f t="shared" si="1"/>
        <v xml:space="preserve">In the district of , water prices are affordable for 91,4% of HH but not for 8,6% of them. </v>
      </c>
    </row>
    <row r="9" spans="1:19" ht="21">
      <c r="A9" s="218"/>
      <c r="B9" s="16"/>
      <c r="C9" s="66">
        <v>49.4</v>
      </c>
      <c r="D9" s="67">
        <v>43.3</v>
      </c>
      <c r="E9" s="67">
        <v>6.7</v>
      </c>
      <c r="F9" s="68" t="str">
        <f t="shared" si="2"/>
        <v xml:space="preserve">In the district of , the three main type of toilet used are bush for 49,4% of the HH, ventilated improved latrine (VIP) for 43,3% of the HH, and pit latrine (non VIP) for 6,7% of the HH. </v>
      </c>
      <c r="G9" s="71"/>
      <c r="H9" s="67"/>
      <c r="I9" s="72" t="str">
        <f t="shared" si="3"/>
        <v xml:space="preserve">In the district of , the two main sources of drinking water are communal/public tap for % of the HH and piped water in/out of house for % of the HH. </v>
      </c>
      <c r="J9" s="76"/>
      <c r="K9" s="67"/>
      <c r="L9" s="67"/>
      <c r="M9" s="77" t="str">
        <f t="shared" si="4"/>
        <v xml:space="preserve">In the district of  the distance to water source is less than 1h for % of the HH, more than 1h for % of the HH, and between 2 to 3h for % of the HH. </v>
      </c>
      <c r="N9" s="67">
        <v>80.599999999999994</v>
      </c>
      <c r="O9" s="67">
        <v>19.399999999999999</v>
      </c>
      <c r="P9" s="68" t="str">
        <f t="shared" si="0"/>
        <v xml:space="preserve">In the district of , water supply can meet demand for 80,6% of HH but not for 19,4% of HH. </v>
      </c>
      <c r="Q9" s="67">
        <v>87.5</v>
      </c>
      <c r="R9" s="67">
        <v>12.5</v>
      </c>
      <c r="S9" s="64" t="str">
        <f t="shared" si="1"/>
        <v xml:space="preserve">In the district of , water prices are affordable for 87,5% of HH but not for 12,5% of them. </v>
      </c>
    </row>
    <row r="10" spans="1:19" ht="21">
      <c r="A10" s="219"/>
      <c r="B10" s="16"/>
      <c r="C10" s="66">
        <v>26.2</v>
      </c>
      <c r="D10" s="67">
        <v>24.3</v>
      </c>
      <c r="E10" s="67">
        <v>47.7</v>
      </c>
      <c r="F10" s="68" t="str">
        <f t="shared" si="2"/>
        <v xml:space="preserve">In the district of , the three main type of toilet used are bush for 26,2% of the HH, ventilated improved latrine (VIP) for 24,3% of the HH, and pit latrine (non VIP) for 47,7% of the HH. </v>
      </c>
      <c r="G10" s="71"/>
      <c r="H10" s="67"/>
      <c r="I10" s="72" t="str">
        <f t="shared" si="3"/>
        <v xml:space="preserve">In the district of , the two main sources of drinking water are communal/public tap for % of the HH and piped water in/out of house for % of the HH. </v>
      </c>
      <c r="J10" s="76"/>
      <c r="K10" s="69"/>
      <c r="L10" s="69"/>
      <c r="M10" s="77" t="str">
        <f t="shared" si="4"/>
        <v xml:space="preserve">In the district of  the distance to water source is less than 1h for % of the HH, more than 1h for % of the HH, and between 2 to 3h for % of the HH. </v>
      </c>
      <c r="N10" s="67">
        <v>90.7</v>
      </c>
      <c r="O10" s="67">
        <v>9.3000000000000007</v>
      </c>
      <c r="P10" s="68" t="str">
        <f t="shared" si="0"/>
        <v xml:space="preserve">In the district of , water supply can meet demand for 90,7% of HH but not for 9,3% of HH. </v>
      </c>
      <c r="Q10" s="67">
        <v>53.3</v>
      </c>
      <c r="R10" s="67">
        <v>46.7</v>
      </c>
      <c r="S10" s="64" t="str">
        <f t="shared" si="1"/>
        <v xml:space="preserve">In the district of , water prices are affordable for 53,3% of HH but not for 46,7% of them. </v>
      </c>
    </row>
    <row r="11" spans="1:19" ht="21">
      <c r="A11" s="287"/>
      <c r="B11" s="16"/>
      <c r="C11" s="66">
        <v>30.8</v>
      </c>
      <c r="D11" s="67">
        <v>44.6</v>
      </c>
      <c r="E11" s="67">
        <v>23.6</v>
      </c>
      <c r="F11" s="68" t="str">
        <f t="shared" si="2"/>
        <v xml:space="preserve">In the district of , the three main type of toilet used are bush for 30,8% of the HH, ventilated improved latrine (VIP) for 44,6% of the HH, and pit latrine (non VIP) for 23,6% of the HH. </v>
      </c>
      <c r="G11" s="71"/>
      <c r="H11" s="67"/>
      <c r="I11" s="72" t="str">
        <f t="shared" si="3"/>
        <v xml:space="preserve">In the district of , the two main sources of drinking water are communal/public tap for % of the HH and piped water in/out of house for % of the HH. </v>
      </c>
      <c r="J11" s="76"/>
      <c r="K11" s="67"/>
      <c r="L11" s="67"/>
      <c r="M11" s="77" t="str">
        <f t="shared" si="4"/>
        <v xml:space="preserve">In the district of  the distance to water source is less than 1h for % of the HH, more than 1h for % of the HH, and between 2 to 3h for % of the HH. </v>
      </c>
      <c r="N11" s="67">
        <v>75.400000000000006</v>
      </c>
      <c r="O11" s="67">
        <v>24.6</v>
      </c>
      <c r="P11" s="68" t="str">
        <f t="shared" si="0"/>
        <v xml:space="preserve">In the district of , water supply can meet demand for 75,4% of HH but not for 24,6% of HH. </v>
      </c>
      <c r="Q11" s="67">
        <v>92.9</v>
      </c>
      <c r="R11" s="67">
        <v>7.1</v>
      </c>
      <c r="S11" s="64" t="str">
        <f t="shared" si="1"/>
        <v xml:space="preserve">In the district of , water prices are affordable for 92,9% of HH but not for 7,1% of them. </v>
      </c>
    </row>
    <row r="12" spans="1:19" ht="21">
      <c r="A12" s="218"/>
      <c r="B12" s="16"/>
      <c r="C12" s="66">
        <v>26.7</v>
      </c>
      <c r="D12" s="67">
        <v>56</v>
      </c>
      <c r="E12" s="67">
        <v>16</v>
      </c>
      <c r="F12" s="68" t="str">
        <f t="shared" si="2"/>
        <v xml:space="preserve">In the district of , the three main type of toilet used are bush for 26,7% of the HH, ventilated improved latrine (VIP) for 56% of the HH, and pit latrine (non VIP) for 16% of the HH. </v>
      </c>
      <c r="G12" s="71"/>
      <c r="H12" s="67"/>
      <c r="I12" s="72" t="str">
        <f t="shared" si="3"/>
        <v xml:space="preserve">In the district of , the two main sources of drinking water are communal/public tap for % of the HH and piped water in/out of house for % of the HH. </v>
      </c>
      <c r="J12" s="76"/>
      <c r="K12" s="67"/>
      <c r="L12" s="67"/>
      <c r="M12" s="77" t="str">
        <f t="shared" si="4"/>
        <v xml:space="preserve">In the district of  the distance to water source is less than 1h for % of the HH, more than 1h for % of the HH, and between 2 to 3h for % of the HH. </v>
      </c>
      <c r="N12" s="67">
        <v>81.3</v>
      </c>
      <c r="O12" s="67">
        <v>18.7</v>
      </c>
      <c r="P12" s="68" t="str">
        <f t="shared" si="0"/>
        <v xml:space="preserve">In the district of , water supply can meet demand for 81,3% of HH but not for 18,7% of HH. </v>
      </c>
      <c r="Q12" s="67">
        <v>70</v>
      </c>
      <c r="R12" s="67">
        <v>30</v>
      </c>
      <c r="S12" s="64" t="str">
        <f t="shared" si="1"/>
        <v xml:space="preserve">In the district of , water prices are affordable for 70% of HH but not for 30% of them. </v>
      </c>
    </row>
    <row r="13" spans="1:19" ht="21">
      <c r="A13" s="218"/>
      <c r="B13" s="286"/>
      <c r="G13" s="71"/>
      <c r="H13" s="67"/>
      <c r="I13" s="72" t="str">
        <f t="shared" si="3"/>
        <v xml:space="preserve">In the district of , the two main sources of drinking water are communal/public tap for % of the HH and piped water in/out of house for % of the HH. </v>
      </c>
      <c r="J13" s="76"/>
      <c r="K13" s="67"/>
      <c r="L13" s="67"/>
      <c r="M13" s="77" t="str">
        <f t="shared" si="4"/>
        <v xml:space="preserve">In the district of  the distance to water source is less than 1h for % of the HH, more than 1h for % of the HH, and between 2 to 3h for % of the HH. </v>
      </c>
      <c r="N13" s="60"/>
      <c r="O13" s="60"/>
      <c r="Q13" s="60"/>
      <c r="R13" s="60"/>
    </row>
    <row r="14" spans="1:19" ht="21">
      <c r="A14" s="218"/>
      <c r="B14" s="16"/>
      <c r="G14" s="71"/>
      <c r="H14" s="67"/>
      <c r="I14" s="72" t="str">
        <f t="shared" si="3"/>
        <v xml:space="preserve">In the district of , the two main sources of drinking water are communal/public tap for % of the HH and piped water in/out of house for % of the HH. </v>
      </c>
      <c r="J14" s="76"/>
      <c r="K14" s="67"/>
      <c r="L14" s="67"/>
      <c r="M14" s="77" t="str">
        <f t="shared" si="4"/>
        <v xml:space="preserve">In the district of  the distance to water source is less than 1h for % of the HH, more than 1h for % of the HH, and between 2 to 3h for % of the HH. </v>
      </c>
    </row>
    <row r="15" spans="1:19" ht="21">
      <c r="A15" s="218"/>
      <c r="B15" s="16"/>
      <c r="G15" s="71"/>
      <c r="H15" s="67"/>
      <c r="I15" s="72" t="str">
        <f t="shared" si="3"/>
        <v xml:space="preserve">In the district of , the two main sources of drinking water are communal/public tap for % of the HH and piped water in/out of house for % of the HH. </v>
      </c>
      <c r="J15" s="76"/>
      <c r="K15" s="67"/>
      <c r="L15" s="67"/>
      <c r="M15" s="77" t="str">
        <f t="shared" si="4"/>
        <v xml:space="preserve">In the district of  the distance to water source is less than 1h for % of the HH, more than 1h for % of the HH, and between 2 to 3h for % of the HH. </v>
      </c>
    </row>
    <row r="16" spans="1:19" ht="21">
      <c r="A16" s="218"/>
      <c r="B16" s="16"/>
      <c r="G16" s="71"/>
      <c r="H16" s="67"/>
      <c r="I16" s="72" t="str">
        <f t="shared" si="3"/>
        <v xml:space="preserve">In the district of , the two main sources of drinking water are communal/public tap for % of the HH and piped water in/out of house for % of the HH. </v>
      </c>
      <c r="J16" s="76"/>
      <c r="K16" s="67"/>
      <c r="L16" s="67"/>
      <c r="M16" s="77" t="str">
        <f t="shared" si="4"/>
        <v xml:space="preserve">In the district of  the distance to water source is less than 1h for % of the HH, more than 1h for % of the HH, and between 2 to 3h for % of the HH. </v>
      </c>
    </row>
    <row r="17" spans="1:13" ht="21">
      <c r="A17" s="219"/>
      <c r="B17" s="16"/>
      <c r="G17" s="71"/>
      <c r="H17" s="67"/>
      <c r="I17" s="72" t="str">
        <f t="shared" si="3"/>
        <v xml:space="preserve">In the district of , the two main sources of drinking water are communal/public tap for % of the HH and piped water in/out of house for % of the HH. </v>
      </c>
      <c r="J17" s="76"/>
      <c r="K17" s="67"/>
      <c r="L17" s="67"/>
      <c r="M17" s="77" t="str">
        <f t="shared" si="4"/>
        <v xml:space="preserve">In the district of  the distance to water source is less than 1h for % of the HH, more than 1h for % of the HH, and between 2 to 3h for % of the HH. </v>
      </c>
    </row>
    <row r="18" spans="1:13" ht="21">
      <c r="A18" s="287"/>
      <c r="B18" s="16"/>
      <c r="G18" s="71"/>
      <c r="H18" s="67"/>
      <c r="I18" s="72" t="str">
        <f t="shared" si="3"/>
        <v xml:space="preserve">In the district of , the two main sources of drinking water are communal/public tap for % of the HH and piped water in/out of house for % of the HH. </v>
      </c>
      <c r="J18" s="76"/>
      <c r="K18" s="67"/>
      <c r="L18" s="67"/>
      <c r="M18" s="77" t="str">
        <f t="shared" si="4"/>
        <v xml:space="preserve">In the district of  the distance to water source is less than 1h for % of the HH, more than 1h for % of the HH, and between 2 to 3h for % of the HH. </v>
      </c>
    </row>
    <row r="19" spans="1:13" ht="21">
      <c r="A19" s="218"/>
      <c r="B19" s="286"/>
      <c r="G19" s="71"/>
      <c r="H19" s="67"/>
      <c r="I19" s="72" t="str">
        <f t="shared" si="3"/>
        <v xml:space="preserve">In the district of , the two main sources of drinking water are communal/public tap for % of the HH and piped water in/out of house for % of the HH. </v>
      </c>
      <c r="J19" s="76"/>
      <c r="K19" s="67"/>
      <c r="L19" s="67"/>
      <c r="M19" s="77" t="str">
        <f t="shared" si="4"/>
        <v xml:space="preserve">In the district of  the distance to water source is less than 1h for % of the HH, more than 1h for % of the HH, and between 2 to 3h for % of the HH. </v>
      </c>
    </row>
    <row r="20" spans="1:13" ht="21">
      <c r="A20" s="218"/>
      <c r="B20" s="16"/>
      <c r="G20" s="71"/>
      <c r="H20" s="67"/>
      <c r="I20" s="72" t="str">
        <f t="shared" si="3"/>
        <v xml:space="preserve">In the district of , the two main sources of drinking water are communal/public tap for % of the HH and piped water in/out of house for % of the HH. </v>
      </c>
      <c r="J20" s="76"/>
      <c r="K20" s="67"/>
      <c r="L20" s="67"/>
      <c r="M20" s="77" t="str">
        <f t="shared" si="4"/>
        <v xml:space="preserve">In the district of  the distance to water source is less than 1h for % of the HH, more than 1h for % of the HH, and between 2 to 3h for % of the HH. </v>
      </c>
    </row>
    <row r="21" spans="1:13" ht="21">
      <c r="A21" s="218"/>
      <c r="B21" s="16"/>
      <c r="G21" s="71"/>
      <c r="H21" s="67"/>
      <c r="I21" s="72" t="str">
        <f t="shared" si="3"/>
        <v xml:space="preserve">In the district of , the two main sources of drinking water are communal/public tap for % of the HH and piped water in/out of house for % of the HH. </v>
      </c>
      <c r="J21" s="76"/>
      <c r="K21" s="67"/>
      <c r="L21" s="67"/>
      <c r="M21" s="77" t="str">
        <f t="shared" si="4"/>
        <v xml:space="preserve">In the district of  the distance to water source is less than 1h for % of the HH, more than 1h for % of the HH, and between 2 to 3h for % of the HH. </v>
      </c>
    </row>
    <row r="22" spans="1:13" ht="21">
      <c r="A22" s="218"/>
      <c r="B22" s="16"/>
      <c r="G22" s="71"/>
      <c r="H22" s="67"/>
      <c r="I22" s="72" t="str">
        <f t="shared" si="3"/>
        <v xml:space="preserve">In the district of , the two main sources of drinking water are communal/public tap for % of the HH and piped water in/out of house for % of the HH. </v>
      </c>
      <c r="J22" s="76"/>
      <c r="K22" s="67"/>
      <c r="L22" s="67"/>
      <c r="M22" s="77" t="str">
        <f t="shared" si="4"/>
        <v xml:space="preserve">In the district of  the distance to water source is less than 1h for % of the HH, more than 1h for % of the HH, and between 2 to 3h for % of the HH. </v>
      </c>
    </row>
    <row r="23" spans="1:13" ht="21">
      <c r="A23" s="218"/>
      <c r="B23" s="16"/>
      <c r="G23" s="71"/>
      <c r="H23" s="67"/>
      <c r="I23" s="72" t="str">
        <f t="shared" si="3"/>
        <v xml:space="preserve">In the district of , the two main sources of drinking water are communal/public tap for % of the HH and piped water in/out of house for % of the HH. </v>
      </c>
      <c r="J23" s="76"/>
      <c r="K23" s="67"/>
      <c r="L23" s="67"/>
      <c r="M23" s="77" t="str">
        <f t="shared" si="4"/>
        <v xml:space="preserve">In the district of  the distance to water source is less than 1h for % of the HH, more than 1h for % of the HH, and between 2 to 3h for % of the HH. </v>
      </c>
    </row>
    <row r="24" spans="1:13" ht="21">
      <c r="A24" s="219"/>
      <c r="B24" s="16"/>
      <c r="G24" s="71"/>
      <c r="H24" s="67"/>
      <c r="I24" s="72" t="str">
        <f t="shared" si="3"/>
        <v xml:space="preserve">In the district of , the two main sources of drinking water are communal/public tap for % of the HH and piped water in/out of house for % of the HH. </v>
      </c>
      <c r="J24" s="76"/>
      <c r="K24" s="67"/>
      <c r="L24" s="67"/>
      <c r="M24" s="77" t="str">
        <f t="shared" si="4"/>
        <v xml:space="preserve">In the district of  the distance to water source is less than 1h for % of the HH, more than 1h for % of the HH, and between 2 to 3h for % of the HH. </v>
      </c>
    </row>
    <row r="25" spans="1:13" ht="21">
      <c r="A25" s="287"/>
      <c r="B25" s="16"/>
      <c r="G25" s="71"/>
      <c r="H25" s="67"/>
      <c r="I25" s="72" t="str">
        <f t="shared" si="3"/>
        <v xml:space="preserve">In the district of , the two main sources of drinking water are communal/public tap for % of the HH and piped water in/out of house for % of the HH. </v>
      </c>
      <c r="J25" s="76"/>
      <c r="K25" s="67"/>
      <c r="L25" s="67"/>
      <c r="M25" s="77" t="str">
        <f t="shared" si="4"/>
        <v xml:space="preserve">In the district of  the distance to water source is less than 1h for % of the HH, more than 1h for % of the HH, and between 2 to 3h for % of the HH. </v>
      </c>
    </row>
    <row r="26" spans="1:13" ht="21">
      <c r="A26" s="218"/>
      <c r="B26" s="16"/>
      <c r="G26" s="71"/>
      <c r="H26" s="67"/>
      <c r="I26" s="72" t="str">
        <f t="shared" si="3"/>
        <v xml:space="preserve">In the district of , the two main sources of drinking water are communal/public tap for % of the HH and piped water in/out of house for % of the HH. </v>
      </c>
      <c r="J26" s="76"/>
      <c r="K26" s="67"/>
      <c r="L26" s="67"/>
      <c r="M26" s="77" t="str">
        <f t="shared" si="4"/>
        <v xml:space="preserve">In the district of  the distance to water source is less than 1h for % of the HH, more than 1h for % of the HH, and between 2 to 3h for % of the HH. </v>
      </c>
    </row>
    <row r="27" spans="1:13" ht="21">
      <c r="A27" s="218"/>
      <c r="B27" s="16"/>
      <c r="G27" s="71"/>
      <c r="H27" s="67"/>
      <c r="I27" s="72" t="str">
        <f t="shared" si="3"/>
        <v xml:space="preserve">In the district of , the two main sources of drinking water are communal/public tap for % of the HH and piped water in/out of house for % of the HH. </v>
      </c>
      <c r="J27" s="76"/>
      <c r="K27" s="67"/>
      <c r="L27" s="67"/>
      <c r="M27" s="77" t="str">
        <f t="shared" si="4"/>
        <v xml:space="preserve">In the district of  the distance to water source is less than 1h for % of the HH, more than 1h for % of the HH, and between 2 to 3h for % of the HH. </v>
      </c>
    </row>
    <row r="28" spans="1:13" ht="21">
      <c r="A28" s="218"/>
      <c r="B28" s="16"/>
      <c r="G28" s="71"/>
      <c r="H28" s="67"/>
      <c r="I28" s="72" t="str">
        <f t="shared" si="3"/>
        <v xml:space="preserve">In the district of , the two main sources of drinking water are communal/public tap for % of the HH and piped water in/out of house for % of the HH. </v>
      </c>
      <c r="J28" s="76"/>
      <c r="K28" s="67"/>
      <c r="L28" s="67"/>
      <c r="M28" s="77" t="str">
        <f t="shared" si="4"/>
        <v xml:space="preserve">In the district of  the distance to water source is less than 1h for % of the HH, more than 1h for % of the HH, and between 2 to 3h for % of the HH. </v>
      </c>
    </row>
    <row r="29" spans="1:13" ht="21">
      <c r="A29" s="218"/>
      <c r="B29" s="16"/>
      <c r="G29" s="71"/>
      <c r="H29" s="67"/>
      <c r="I29" s="72" t="str">
        <f t="shared" si="3"/>
        <v xml:space="preserve">In the district of , the two main sources of drinking water are communal/public tap for % of the HH and piped water in/out of house for % of the HH. </v>
      </c>
      <c r="J29" s="76"/>
      <c r="K29" s="67"/>
      <c r="L29" s="67"/>
      <c r="M29" s="77" t="str">
        <f t="shared" si="4"/>
        <v xml:space="preserve">In the district of  the distance to water source is less than 1h for % of the HH, more than 1h for % of the HH, and between 2 to 3h for % of the HH. </v>
      </c>
    </row>
    <row r="30" spans="1:13" ht="21">
      <c r="A30" s="218"/>
      <c r="B30" s="286"/>
      <c r="G30" s="71"/>
      <c r="H30" s="67"/>
      <c r="I30" s="72" t="str">
        <f t="shared" ref="I30:I53" si="5">$B$2&amp;B30&amp;$G$2&amp;G30&amp;$H$2&amp;H30&amp; "% of the HH. "</f>
        <v xml:space="preserve">In the district of , the two main sources of drinking water are communal/public tap for % of the HH and piped water in/out of house for % of the HH. </v>
      </c>
      <c r="J30" s="76"/>
      <c r="K30" s="67"/>
      <c r="L30" s="67"/>
      <c r="M30" s="77" t="str">
        <f t="shared" ref="M30:M53" si="6">$B$2&amp;B30&amp;$J$2&amp;J30&amp;$K$2&amp;K30&amp;$L$2&amp;L30&amp;"% of the HH. "</f>
        <v xml:space="preserve">In the district of  the distance to water source is less than 1h for % of the HH, more than 1h for % of the HH, and between 2 to 3h for % of the HH. </v>
      </c>
    </row>
    <row r="31" spans="1:13" ht="21">
      <c r="A31" s="219"/>
      <c r="B31" s="16"/>
      <c r="G31" s="71"/>
      <c r="H31" s="67"/>
      <c r="I31" s="72" t="str">
        <f t="shared" si="5"/>
        <v xml:space="preserve">In the district of , the two main sources of drinking water are communal/public tap for % of the HH and piped water in/out of house for % of the HH. </v>
      </c>
      <c r="J31" s="76"/>
      <c r="K31" s="67"/>
      <c r="L31" s="67"/>
      <c r="M31" s="77" t="str">
        <f t="shared" si="6"/>
        <v xml:space="preserve">In the district of  the distance to water source is less than 1h for % of the HH, more than 1h for % of the HH, and between 2 to 3h for % of the HH. </v>
      </c>
    </row>
    <row r="32" spans="1:13" ht="21">
      <c r="A32" s="287"/>
      <c r="B32" s="16"/>
      <c r="G32" s="71"/>
      <c r="H32" s="67"/>
      <c r="I32" s="72" t="str">
        <f t="shared" si="5"/>
        <v xml:space="preserve">In the district of , the two main sources of drinking water are communal/public tap for % of the HH and piped water in/out of house for % of the HH. </v>
      </c>
      <c r="J32" s="76"/>
      <c r="K32" s="67"/>
      <c r="L32" s="67"/>
      <c r="M32" s="77" t="str">
        <f t="shared" si="6"/>
        <v xml:space="preserve">In the district of  the distance to water source is less than 1h for % of the HH, more than 1h for % of the HH, and between 2 to 3h for % of the HH. </v>
      </c>
    </row>
    <row r="33" spans="1:13" ht="21">
      <c r="A33" s="218"/>
      <c r="B33" s="16"/>
      <c r="G33" s="71"/>
      <c r="H33" s="67"/>
      <c r="I33" s="72" t="str">
        <f t="shared" si="5"/>
        <v xml:space="preserve">In the district of , the two main sources of drinking water are communal/public tap for % of the HH and piped water in/out of house for % of the HH. </v>
      </c>
      <c r="J33" s="76"/>
      <c r="K33" s="67"/>
      <c r="L33" s="67"/>
      <c r="M33" s="77" t="str">
        <f t="shared" si="6"/>
        <v xml:space="preserve">In the district of  the distance to water source is less than 1h for % of the HH, more than 1h for % of the HH, and between 2 to 3h for % of the HH. </v>
      </c>
    </row>
    <row r="34" spans="1:13" ht="21">
      <c r="A34" s="218"/>
      <c r="B34" s="16"/>
      <c r="G34" s="71"/>
      <c r="H34" s="67"/>
      <c r="I34" s="72" t="str">
        <f t="shared" si="5"/>
        <v xml:space="preserve">In the district of , the two main sources of drinking water are communal/public tap for % of the HH and piped water in/out of house for % of the HH. </v>
      </c>
      <c r="J34" s="76"/>
      <c r="K34" s="67"/>
      <c r="L34" s="67"/>
      <c r="M34" s="77" t="str">
        <f t="shared" si="6"/>
        <v xml:space="preserve">In the district of  the distance to water source is less than 1h for % of the HH, more than 1h for % of the HH, and between 2 to 3h for % of the HH. </v>
      </c>
    </row>
    <row r="35" spans="1:13" ht="21">
      <c r="A35" s="218"/>
      <c r="B35" s="16"/>
      <c r="G35" s="71"/>
      <c r="H35" s="67"/>
      <c r="I35" s="72" t="str">
        <f t="shared" si="5"/>
        <v xml:space="preserve">In the district of , the two main sources of drinking water are communal/public tap for % of the HH and piped water in/out of house for % of the HH. </v>
      </c>
      <c r="J35" s="76"/>
      <c r="K35" s="67"/>
      <c r="L35" s="67"/>
      <c r="M35" s="77" t="str">
        <f t="shared" si="6"/>
        <v xml:space="preserve">In the district of  the distance to water source is less than 1h for % of the HH, more than 1h for % of the HH, and between 2 to 3h for % of the HH. </v>
      </c>
    </row>
    <row r="36" spans="1:13" ht="21">
      <c r="A36" s="218"/>
      <c r="B36" s="16"/>
      <c r="G36" s="71"/>
      <c r="H36" s="67"/>
      <c r="I36" s="72" t="str">
        <f t="shared" si="5"/>
        <v xml:space="preserve">In the district of , the two main sources of drinking water are communal/public tap for % of the HH and piped water in/out of house for % of the HH. </v>
      </c>
      <c r="J36" s="76"/>
      <c r="K36" s="67"/>
      <c r="L36" s="67"/>
      <c r="M36" s="77" t="str">
        <f t="shared" si="6"/>
        <v xml:space="preserve">In the district of  the distance to water source is less than 1h for % of the HH, more than 1h for % of the HH, and between 2 to 3h for % of the HH. </v>
      </c>
    </row>
    <row r="37" spans="1:13" ht="21">
      <c r="A37" s="218"/>
      <c r="B37" s="16"/>
      <c r="G37" s="71"/>
      <c r="H37" s="67"/>
      <c r="I37" s="72" t="str">
        <f t="shared" si="5"/>
        <v xml:space="preserve">In the district of , the two main sources of drinking water are communal/public tap for % of the HH and piped water in/out of house for % of the HH. </v>
      </c>
      <c r="J37" s="76"/>
      <c r="K37" s="67"/>
      <c r="L37" s="67"/>
      <c r="M37" s="77" t="str">
        <f t="shared" si="6"/>
        <v xml:space="preserve">In the district of  the distance to water source is less than 1h for % of the HH, more than 1h for % of the HH, and between 2 to 3h for % of the HH. </v>
      </c>
    </row>
    <row r="38" spans="1:13" ht="21">
      <c r="A38" s="219"/>
      <c r="B38" s="16"/>
      <c r="G38" s="71"/>
      <c r="H38" s="67"/>
      <c r="I38" s="72" t="str">
        <f t="shared" si="5"/>
        <v xml:space="preserve">In the district of , the two main sources of drinking water are communal/public tap for % of the HH and piped water in/out of house for % of the HH. </v>
      </c>
      <c r="J38" s="76"/>
      <c r="K38" s="67"/>
      <c r="L38" s="67"/>
      <c r="M38" s="77" t="str">
        <f t="shared" si="6"/>
        <v xml:space="preserve">In the district of  the distance to water source is less than 1h for % of the HH, more than 1h for % of the HH, and between 2 to 3h for % of the HH. </v>
      </c>
    </row>
    <row r="39" spans="1:13" ht="21">
      <c r="A39" s="287"/>
      <c r="B39" s="16"/>
      <c r="G39" s="71"/>
      <c r="H39" s="67"/>
      <c r="I39" s="72" t="str">
        <f t="shared" si="5"/>
        <v xml:space="preserve">In the district of , the two main sources of drinking water are communal/public tap for % of the HH and piped water in/out of house for % of the HH. </v>
      </c>
      <c r="J39" s="76"/>
      <c r="K39" s="67"/>
      <c r="L39" s="67"/>
      <c r="M39" s="77" t="str">
        <f t="shared" si="6"/>
        <v xml:space="preserve">In the district of  the distance to water source is less than 1h for % of the HH, more than 1h for % of the HH, and between 2 to 3h for % of the HH. </v>
      </c>
    </row>
    <row r="40" spans="1:13" ht="21">
      <c r="A40" s="218"/>
      <c r="B40" s="16"/>
      <c r="G40" s="71"/>
      <c r="H40" s="67"/>
      <c r="I40" s="72" t="str">
        <f t="shared" si="5"/>
        <v xml:space="preserve">In the district of , the two main sources of drinking water are communal/public tap for % of the HH and piped water in/out of house for % of the HH. </v>
      </c>
      <c r="J40" s="76"/>
      <c r="K40" s="67"/>
      <c r="L40" s="67"/>
      <c r="M40" s="77" t="str">
        <f t="shared" si="6"/>
        <v xml:space="preserve">In the district of  the distance to water source is less than 1h for % of the HH, more than 1h for % of the HH, and between 2 to 3h for % of the HH. </v>
      </c>
    </row>
    <row r="41" spans="1:13" ht="21">
      <c r="A41" s="218"/>
      <c r="B41" s="16"/>
      <c r="G41" s="71"/>
      <c r="H41" s="67"/>
      <c r="I41" s="72" t="str">
        <f t="shared" si="5"/>
        <v xml:space="preserve">In the district of , the two main sources of drinking water are communal/public tap for % of the HH and piped water in/out of house for % of the HH. </v>
      </c>
      <c r="J41" s="76"/>
      <c r="K41" s="67"/>
      <c r="L41" s="67"/>
      <c r="M41" s="77" t="str">
        <f t="shared" si="6"/>
        <v xml:space="preserve">In the district of  the distance to water source is less than 1h for % of the HH, more than 1h for % of the HH, and between 2 to 3h for % of the HH. </v>
      </c>
    </row>
    <row r="42" spans="1:13" ht="21">
      <c r="A42" s="218"/>
      <c r="B42" s="16"/>
      <c r="G42" s="71"/>
      <c r="H42" s="67"/>
      <c r="I42" s="72" t="str">
        <f t="shared" si="5"/>
        <v xml:space="preserve">In the district of , the two main sources of drinking water are communal/public tap for % of the HH and piped water in/out of house for % of the HH. </v>
      </c>
      <c r="J42" s="76"/>
      <c r="K42" s="67"/>
      <c r="L42" s="67"/>
      <c r="M42" s="77" t="str">
        <f t="shared" si="6"/>
        <v xml:space="preserve">In the district of  the distance to water source is less than 1h for % of the HH, more than 1h for % of the HH, and between 2 to 3h for % of the HH. </v>
      </c>
    </row>
    <row r="43" spans="1:13" ht="21">
      <c r="A43" s="218"/>
      <c r="B43" s="286"/>
      <c r="G43" s="71"/>
      <c r="H43" s="67"/>
      <c r="I43" s="72" t="str">
        <f t="shared" si="5"/>
        <v xml:space="preserve">In the district of , the two main sources of drinking water are communal/public tap for % of the HH and piped water in/out of house for % of the HH. </v>
      </c>
      <c r="J43" s="76"/>
      <c r="K43" s="67"/>
      <c r="L43" s="67"/>
      <c r="M43" s="77" t="str">
        <f t="shared" si="6"/>
        <v xml:space="preserve">In the district of  the distance to water source is less than 1h for % of the HH, more than 1h for % of the HH, and between 2 to 3h for % of the HH. </v>
      </c>
    </row>
    <row r="44" spans="1:13" ht="21">
      <c r="A44" s="218"/>
      <c r="B44" s="16"/>
      <c r="G44" s="71"/>
      <c r="H44" s="67"/>
      <c r="I44" s="72" t="str">
        <f t="shared" si="5"/>
        <v xml:space="preserve">In the district of , the two main sources of drinking water are communal/public tap for % of the HH and piped water in/out of house for % of the HH. </v>
      </c>
      <c r="J44" s="76"/>
      <c r="K44" s="67"/>
      <c r="L44" s="67"/>
      <c r="M44" s="77" t="str">
        <f t="shared" si="6"/>
        <v xml:space="preserve">In the district of  the distance to water source is less than 1h for % of the HH, more than 1h for % of the HH, and between 2 to 3h for % of the HH. </v>
      </c>
    </row>
    <row r="45" spans="1:13" ht="21">
      <c r="A45" s="218"/>
      <c r="B45" s="286"/>
      <c r="G45" s="71"/>
      <c r="H45" s="67"/>
      <c r="I45" s="72" t="str">
        <f t="shared" si="5"/>
        <v xml:space="preserve">In the district of , the two main sources of drinking water are communal/public tap for % of the HH and piped water in/out of house for % of the HH. </v>
      </c>
      <c r="J45" s="76"/>
      <c r="K45" s="67"/>
      <c r="L45" s="67"/>
      <c r="M45" s="77" t="str">
        <f t="shared" si="6"/>
        <v xml:space="preserve">In the district of  the distance to water source is less than 1h for % of the HH, more than 1h for % of the HH, and between 2 to 3h for % of the HH. </v>
      </c>
    </row>
    <row r="46" spans="1:13" ht="21">
      <c r="A46" s="218"/>
      <c r="B46" s="286"/>
      <c r="G46" s="71"/>
      <c r="H46" s="67"/>
      <c r="I46" s="72" t="str">
        <f t="shared" si="5"/>
        <v xml:space="preserve">In the district of , the two main sources of drinking water are communal/public tap for % of the HH and piped water in/out of house for % of the HH. </v>
      </c>
      <c r="J46" s="76"/>
      <c r="K46" s="67"/>
      <c r="L46" s="67"/>
      <c r="M46" s="77" t="str">
        <f t="shared" si="6"/>
        <v xml:space="preserve">In the district of  the distance to water source is less than 1h for % of the HH, more than 1h for % of the HH, and between 2 to 3h for % of the HH. </v>
      </c>
    </row>
    <row r="47" spans="1:13" ht="21">
      <c r="A47" s="219"/>
      <c r="B47" s="16"/>
      <c r="G47" s="71"/>
      <c r="H47" s="67"/>
      <c r="I47" s="72" t="str">
        <f t="shared" si="5"/>
        <v xml:space="preserve">In the district of , the two main sources of drinking water are communal/public tap for % of the HH and piped water in/out of house for % of the HH. </v>
      </c>
      <c r="J47" s="76"/>
      <c r="K47" s="67"/>
      <c r="L47" s="67"/>
      <c r="M47" s="77" t="str">
        <f t="shared" si="6"/>
        <v xml:space="preserve">In the district of  the distance to water source is less than 1h for % of the HH, more than 1h for % of the HH, and between 2 to 3h for % of the HH. </v>
      </c>
    </row>
    <row r="48" spans="1:13" ht="36" customHeight="1">
      <c r="A48" s="287"/>
      <c r="B48" s="16"/>
      <c r="G48" s="71"/>
      <c r="H48" s="67"/>
      <c r="I48" s="72" t="str">
        <f t="shared" si="5"/>
        <v xml:space="preserve">In the district of , the two main sources of drinking water are communal/public tap for % of the HH and piped water in/out of house for % of the HH. </v>
      </c>
      <c r="J48" s="76"/>
      <c r="K48" s="67"/>
      <c r="L48" s="67"/>
      <c r="M48" s="77" t="str">
        <f t="shared" si="6"/>
        <v xml:space="preserve">In the district of  the distance to water source is less than 1h for % of the HH, more than 1h for % of the HH, and between 2 to 3h for % of the HH. </v>
      </c>
    </row>
    <row r="49" spans="1:13" ht="21">
      <c r="A49" s="218"/>
      <c r="B49" s="16"/>
      <c r="G49" s="71"/>
      <c r="H49" s="67"/>
      <c r="I49" s="72" t="str">
        <f t="shared" si="5"/>
        <v xml:space="preserve">In the district of , the two main sources of drinking water are communal/public tap for % of the HH and piped water in/out of house for % of the HH. </v>
      </c>
      <c r="J49" s="76"/>
      <c r="K49" s="67"/>
      <c r="L49" s="67"/>
      <c r="M49" s="77" t="str">
        <f t="shared" si="6"/>
        <v xml:space="preserve">In the district of  the distance to water source is less than 1h for % of the HH, more than 1h for % of the HH, and between 2 to 3h for % of the HH. </v>
      </c>
    </row>
    <row r="50" spans="1:13" ht="21">
      <c r="A50" s="218"/>
      <c r="B50" s="16"/>
      <c r="G50" s="71"/>
      <c r="H50" s="67"/>
      <c r="I50" s="72" t="str">
        <f t="shared" si="5"/>
        <v xml:space="preserve">In the district of , the two main sources of drinking water are communal/public tap for % of the HH and piped water in/out of house for % of the HH. </v>
      </c>
      <c r="J50" s="76"/>
      <c r="K50" s="67"/>
      <c r="L50" s="67"/>
      <c r="M50" s="77" t="str">
        <f t="shared" si="6"/>
        <v xml:space="preserve">In the district of  the distance to water source is less than 1h for % of the HH, more than 1h for % of the HH, and between 2 to 3h for % of the HH. </v>
      </c>
    </row>
    <row r="51" spans="1:13" ht="21">
      <c r="A51" s="218"/>
      <c r="B51" s="16"/>
      <c r="G51" s="71"/>
      <c r="H51" s="67"/>
      <c r="I51" s="72" t="str">
        <f t="shared" si="5"/>
        <v xml:space="preserve">In the district of , the two main sources of drinking water are communal/public tap for % of the HH and piped water in/out of house for % of the HH. </v>
      </c>
      <c r="J51" s="76"/>
      <c r="K51" s="67"/>
      <c r="L51" s="67"/>
      <c r="M51" s="77" t="str">
        <f t="shared" si="6"/>
        <v xml:space="preserve">In the district of  the distance to water source is less than 1h for % of the HH, more than 1h for % of the HH, and between 2 to 3h for % of the HH. </v>
      </c>
    </row>
    <row r="52" spans="1:13" ht="21">
      <c r="A52" s="218"/>
      <c r="B52" s="16"/>
      <c r="G52" s="71"/>
      <c r="H52" s="67"/>
      <c r="I52" s="72" t="str">
        <f t="shared" si="5"/>
        <v xml:space="preserve">In the district of , the two main sources of drinking water are communal/public tap for % of the HH and piped water in/out of house for % of the HH. </v>
      </c>
      <c r="J52" s="76"/>
      <c r="K52" s="67"/>
      <c r="L52" s="67"/>
      <c r="M52" s="77" t="str">
        <f t="shared" si="6"/>
        <v xml:space="preserve">In the district of  the distance to water source is less than 1h for % of the HH, more than 1h for % of the HH, and between 2 to 3h for % of the HH. </v>
      </c>
    </row>
    <row r="53" spans="1:13" ht="21">
      <c r="A53" s="218"/>
      <c r="B53" s="16"/>
      <c r="G53" s="71"/>
      <c r="H53" s="67"/>
      <c r="I53" s="72" t="str">
        <f t="shared" si="5"/>
        <v xml:space="preserve">In the district of , the two main sources of drinking water are communal/public tap for % of the HH and piped water in/out of house for % of the HH. </v>
      </c>
      <c r="J53" s="76"/>
      <c r="K53" s="67"/>
      <c r="L53" s="67"/>
      <c r="M53" s="77" t="str">
        <f t="shared" si="6"/>
        <v xml:space="preserve">In the district of  the distance to water source is less than 1h for % of the HH, more than 1h for % of the HH, and between 2 to 3h for % of the HH. </v>
      </c>
    </row>
    <row r="54" spans="1:13" ht="21">
      <c r="A54" s="218"/>
      <c r="B54" s="16"/>
      <c r="G54" s="71"/>
      <c r="H54" s="67"/>
      <c r="I54" s="72" t="str">
        <f t="shared" ref="I54:I62" si="7">$B$2&amp;B54&amp;$G$2&amp;G54&amp;$H$2&amp;H54&amp; "% of the HH. "</f>
        <v xml:space="preserve">In the district of , the two main sources of drinking water are communal/public tap for % of the HH and piped water in/out of house for % of the HH. </v>
      </c>
      <c r="J54" s="76"/>
      <c r="K54" s="67"/>
      <c r="L54" s="67"/>
      <c r="M54" s="77" t="str">
        <f t="shared" ref="M54:M62" si="8">$B$2&amp;B54&amp;$J$2&amp;J54&amp;$K$2&amp;K54&amp;$L$2&amp;L54&amp;"% of the HH. "</f>
        <v xml:space="preserve">In the district of  the distance to water source is less than 1h for % of the HH, more than 1h for % of the HH, and between 2 to 3h for % of the HH. </v>
      </c>
    </row>
    <row r="55" spans="1:13" ht="21">
      <c r="A55" s="219"/>
      <c r="B55" s="16"/>
      <c r="G55" s="71"/>
      <c r="H55" s="67"/>
      <c r="I55" s="72" t="str">
        <f t="shared" si="7"/>
        <v xml:space="preserve">In the district of , the two main sources of drinking water are communal/public tap for % of the HH and piped water in/out of house for % of the HH. </v>
      </c>
      <c r="J55" s="76"/>
      <c r="K55" s="67"/>
      <c r="L55" s="67"/>
      <c r="M55" s="77" t="str">
        <f t="shared" si="8"/>
        <v xml:space="preserve">In the district of  the distance to water source is less than 1h for % of the HH, more than 1h for % of the HH, and between 2 to 3h for % of the HH. </v>
      </c>
    </row>
    <row r="56" spans="1:13" ht="21">
      <c r="A56" s="287"/>
      <c r="B56" s="16"/>
      <c r="G56" s="71"/>
      <c r="H56" s="67"/>
      <c r="I56" s="72" t="str">
        <f t="shared" si="7"/>
        <v xml:space="preserve">In the district of , the two main sources of drinking water are communal/public tap for % of the HH and piped water in/out of house for % of the HH. </v>
      </c>
      <c r="J56" s="76"/>
      <c r="K56" s="67"/>
      <c r="L56" s="67"/>
      <c r="M56" s="77" t="str">
        <f t="shared" si="8"/>
        <v xml:space="preserve">In the district of  the distance to water source is less than 1h for % of the HH, more than 1h for % of the HH, and between 2 to 3h for % of the HH. </v>
      </c>
    </row>
    <row r="57" spans="1:13" ht="21">
      <c r="A57" s="218"/>
      <c r="B57" s="16"/>
      <c r="G57" s="71"/>
      <c r="H57" s="67"/>
      <c r="I57" s="72" t="str">
        <f t="shared" si="7"/>
        <v xml:space="preserve">In the district of , the two main sources of drinking water are communal/public tap for % of the HH and piped water in/out of house for % of the HH. </v>
      </c>
      <c r="J57" s="76"/>
      <c r="K57" s="67"/>
      <c r="L57" s="67"/>
      <c r="M57" s="77" t="str">
        <f t="shared" si="8"/>
        <v xml:space="preserve">In the district of  the distance to water source is less than 1h for % of the HH, more than 1h for % of the HH, and between 2 to 3h for % of the HH. </v>
      </c>
    </row>
    <row r="58" spans="1:13" ht="21">
      <c r="A58" s="218"/>
      <c r="B58" s="16"/>
      <c r="G58" s="71"/>
      <c r="H58" s="67"/>
      <c r="I58" s="72" t="str">
        <f t="shared" si="7"/>
        <v xml:space="preserve">In the district of , the two main sources of drinking water are communal/public tap for % of the HH and piped water in/out of house for % of the HH. </v>
      </c>
      <c r="J58" s="76"/>
      <c r="K58" s="67"/>
      <c r="L58" s="67"/>
      <c r="M58" s="77" t="str">
        <f t="shared" si="8"/>
        <v xml:space="preserve">In the district of  the distance to water source is less than 1h for % of the HH, more than 1h for % of the HH, and between 2 to 3h for % of the HH. </v>
      </c>
    </row>
    <row r="59" spans="1:13" ht="21">
      <c r="A59" s="218"/>
      <c r="B59" s="16"/>
      <c r="G59" s="71"/>
      <c r="H59" s="67"/>
      <c r="I59" s="72" t="str">
        <f t="shared" si="7"/>
        <v xml:space="preserve">In the district of , the two main sources of drinking water are communal/public tap for % of the HH and piped water in/out of house for % of the HH. </v>
      </c>
      <c r="J59" s="76"/>
      <c r="K59" s="67"/>
      <c r="L59" s="67"/>
      <c r="M59" s="77" t="str">
        <f t="shared" si="8"/>
        <v xml:space="preserve">In the district of  the distance to water source is less than 1h for % of the HH, more than 1h for % of the HH, and between 2 to 3h for % of the HH. </v>
      </c>
    </row>
    <row r="60" spans="1:13" ht="21">
      <c r="A60" s="218"/>
      <c r="B60" s="16"/>
      <c r="G60" s="71"/>
      <c r="H60" s="67"/>
      <c r="I60" s="72" t="str">
        <f t="shared" si="7"/>
        <v xml:space="preserve">In the district of , the two main sources of drinking water are communal/public tap for % of the HH and piped water in/out of house for % of the HH. </v>
      </c>
      <c r="J60" s="76"/>
      <c r="K60" s="67"/>
      <c r="L60" s="67"/>
      <c r="M60" s="77" t="str">
        <f t="shared" si="8"/>
        <v xml:space="preserve">In the district of  the distance to water source is less than 1h for % of the HH, more than 1h for % of the HH, and between 2 to 3h for % of the HH. </v>
      </c>
    </row>
    <row r="61" spans="1:13" ht="21">
      <c r="A61" s="218"/>
      <c r="B61" s="16"/>
      <c r="G61" s="71"/>
      <c r="H61" s="67"/>
      <c r="I61" s="72" t="str">
        <f t="shared" si="7"/>
        <v xml:space="preserve">In the district of , the two main sources of drinking water are communal/public tap for % of the HH and piped water in/out of house for % of the HH. </v>
      </c>
      <c r="J61" s="76"/>
      <c r="K61" s="67"/>
      <c r="L61" s="67"/>
      <c r="M61" s="77" t="str">
        <f t="shared" si="8"/>
        <v xml:space="preserve">In the district of  the distance to water source is less than 1h for % of the HH, more than 1h for % of the HH, and between 2 to 3h for % of the HH. </v>
      </c>
    </row>
    <row r="62" spans="1:13" ht="21.95" thickBot="1">
      <c r="A62" s="219"/>
      <c r="B62" s="16"/>
      <c r="G62" s="73"/>
      <c r="H62" s="74"/>
      <c r="I62" s="75" t="str">
        <f t="shared" si="7"/>
        <v xml:space="preserve">In the district of , the two main sources of drinking water are communal/public tap for % of the HH and piped water in/out of house for % of the HH. </v>
      </c>
      <c r="J62" s="78"/>
      <c r="K62" s="74"/>
      <c r="L62" s="74"/>
      <c r="M62" s="79" t="str">
        <f t="shared" si="8"/>
        <v xml:space="preserve">In the district of  the distance to water source is less than 1h for % of the HH, more than 1h for % of the HH, and between 2 to 3h for % of the HH. </v>
      </c>
    </row>
  </sheetData>
  <mergeCells count="13">
    <mergeCell ref="N1:P1"/>
    <mergeCell ref="Q1:S1"/>
    <mergeCell ref="A48:A55"/>
    <mergeCell ref="A56:A62"/>
    <mergeCell ref="J1:M1"/>
    <mergeCell ref="A3:A10"/>
    <mergeCell ref="A11:A17"/>
    <mergeCell ref="A18:A24"/>
    <mergeCell ref="A25:A31"/>
    <mergeCell ref="A32:A38"/>
    <mergeCell ref="A39:A47"/>
    <mergeCell ref="C1:E1"/>
    <mergeCell ref="G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</sheetPr>
  <dimension ref="A1:AU41"/>
  <sheetViews>
    <sheetView zoomScale="84" zoomScaleNormal="84" workbookViewId="0">
      <selection activeCell="E31" sqref="E31:F31"/>
    </sheetView>
  </sheetViews>
  <sheetFormatPr defaultColWidth="8.85546875" defaultRowHeight="15"/>
  <cols>
    <col min="1" max="1" width="20.42578125" customWidth="1"/>
    <col min="3" max="4" width="10.42578125" customWidth="1"/>
    <col min="5" max="5" width="10.7109375" customWidth="1"/>
    <col min="6" max="6" width="11.42578125" customWidth="1"/>
    <col min="7" max="7" width="0.85546875" style="11" customWidth="1"/>
    <col min="8" max="8" width="19.42578125" customWidth="1"/>
    <col min="10" max="10" width="11" customWidth="1"/>
    <col min="11" max="11" width="10.42578125" customWidth="1"/>
    <col min="12" max="12" width="10.7109375" customWidth="1"/>
    <col min="13" max="13" width="10.42578125" customWidth="1"/>
    <col min="14" max="14" width="0.85546875" style="11" customWidth="1"/>
    <col min="15" max="15" width="20" customWidth="1"/>
    <col min="17" max="17" width="11.140625" customWidth="1"/>
    <col min="18" max="18" width="11.42578125" customWidth="1"/>
    <col min="19" max="20" width="10.7109375" customWidth="1"/>
    <col min="21" max="21" width="0.85546875" style="11" customWidth="1"/>
    <col min="22" max="47" width="9.140625" style="11"/>
  </cols>
  <sheetData>
    <row r="1" spans="1:20">
      <c r="A1" s="224">
        <f>'Direct Indicators'!B3</f>
        <v>0</v>
      </c>
      <c r="B1" s="225"/>
      <c r="C1" s="225"/>
      <c r="D1" s="225"/>
      <c r="E1" s="225"/>
      <c r="F1" s="234"/>
      <c r="H1" s="224">
        <f>'Direct Indicators'!B4</f>
        <v>0</v>
      </c>
      <c r="I1" s="225"/>
      <c r="J1" s="225"/>
      <c r="K1" s="225"/>
      <c r="L1" s="225"/>
      <c r="M1" s="234"/>
      <c r="O1" s="224">
        <f>'Direct Indicators'!B5</f>
        <v>0</v>
      </c>
      <c r="P1" s="225"/>
      <c r="Q1" s="225"/>
      <c r="R1" s="225"/>
      <c r="S1" s="225"/>
      <c r="T1" s="234"/>
    </row>
    <row r="2" spans="1:20">
      <c r="A2" s="3" t="s">
        <v>159</v>
      </c>
      <c r="B2" s="1" t="s">
        <v>11</v>
      </c>
      <c r="C2" s="4" t="s">
        <v>12</v>
      </c>
      <c r="D2" s="5" t="s">
        <v>8</v>
      </c>
      <c r="E2" s="6" t="s">
        <v>9</v>
      </c>
      <c r="F2" s="7" t="s">
        <v>14</v>
      </c>
      <c r="H2" s="3" t="s">
        <v>159</v>
      </c>
      <c r="I2" s="1" t="s">
        <v>11</v>
      </c>
      <c r="J2" s="4" t="s">
        <v>12</v>
      </c>
      <c r="K2" s="5" t="s">
        <v>8</v>
      </c>
      <c r="L2" s="6" t="s">
        <v>9</v>
      </c>
      <c r="M2" s="7" t="s">
        <v>14</v>
      </c>
      <c r="O2" s="3" t="s">
        <v>159</v>
      </c>
      <c r="P2" s="1" t="s">
        <v>11</v>
      </c>
      <c r="Q2" s="4" t="s">
        <v>12</v>
      </c>
      <c r="R2" s="5" t="s">
        <v>8</v>
      </c>
      <c r="S2" s="6" t="s">
        <v>9</v>
      </c>
      <c r="T2" s="7" t="s">
        <v>14</v>
      </c>
    </row>
    <row r="3" spans="1:20">
      <c r="A3" s="3" t="s">
        <v>160</v>
      </c>
      <c r="B3" s="229">
        <f>'Direct Indicators'!C3</f>
        <v>0</v>
      </c>
      <c r="C3" s="230"/>
      <c r="D3" s="10">
        <f>'Direct Indicators'!D3</f>
        <v>0</v>
      </c>
      <c r="E3" s="229">
        <f>'Direct Indicators'!E3</f>
        <v>0</v>
      </c>
      <c r="F3" s="235"/>
      <c r="H3" s="3" t="s">
        <v>160</v>
      </c>
      <c r="I3" s="229">
        <f>'Direct Indicators'!C4</f>
        <v>0</v>
      </c>
      <c r="J3" s="230"/>
      <c r="K3" s="10">
        <f>'Direct Indicators'!D4</f>
        <v>0</v>
      </c>
      <c r="L3" s="229">
        <f>'Direct Indicators'!E4</f>
        <v>0</v>
      </c>
      <c r="M3" s="235"/>
      <c r="O3" s="3" t="s">
        <v>160</v>
      </c>
      <c r="P3" s="229">
        <f>'Direct Indicators'!C5</f>
        <v>0</v>
      </c>
      <c r="Q3" s="230"/>
      <c r="R3" s="10">
        <f>'Direct Indicators'!D5</f>
        <v>0</v>
      </c>
      <c r="S3" s="229">
        <f>'Direct Indicators'!E5</f>
        <v>0</v>
      </c>
      <c r="T3" s="235"/>
    </row>
    <row r="4" spans="1:20">
      <c r="A4" s="3" t="s">
        <v>1</v>
      </c>
      <c r="B4" s="229">
        <f>'Direct Indicators'!F3</f>
        <v>0</v>
      </c>
      <c r="C4" s="236"/>
      <c r="D4" s="10">
        <f>'Direct Indicators'!G3</f>
        <v>0</v>
      </c>
      <c r="E4" s="231">
        <f>'Direct Indicators'!H3</f>
        <v>0</v>
      </c>
      <c r="F4" s="233"/>
      <c r="H4" s="3" t="s">
        <v>1</v>
      </c>
      <c r="I4" s="229">
        <f>'Direct Indicators'!F4</f>
        <v>0</v>
      </c>
      <c r="J4" s="236"/>
      <c r="K4" s="10">
        <f>'Direct Indicators'!G4</f>
        <v>0</v>
      </c>
      <c r="L4" s="231">
        <f>'Direct Indicators'!H4</f>
        <v>0</v>
      </c>
      <c r="M4" s="233"/>
      <c r="O4" s="3" t="s">
        <v>1</v>
      </c>
      <c r="P4" s="229">
        <f>'Direct Indicators'!F5</f>
        <v>0</v>
      </c>
      <c r="Q4" s="235"/>
      <c r="R4" s="10">
        <f>'Direct Indicators'!G5</f>
        <v>0</v>
      </c>
      <c r="S4" s="231">
        <f>'Direct Indicators'!H5</f>
        <v>0</v>
      </c>
      <c r="T4" s="233"/>
    </row>
    <row r="5" spans="1:20">
      <c r="A5" s="3" t="s">
        <v>2</v>
      </c>
      <c r="B5" s="10">
        <f>'Direct Indicators'!I3</f>
        <v>0</v>
      </c>
      <c r="C5" s="10">
        <f>'Direct Indicators'!J3</f>
        <v>0</v>
      </c>
      <c r="D5" s="231">
        <f>'Direct Indicators'!K3</f>
        <v>0</v>
      </c>
      <c r="E5" s="232"/>
      <c r="F5" s="233"/>
      <c r="H5" s="3" t="s">
        <v>2</v>
      </c>
      <c r="I5" s="10">
        <f>'Direct Indicators'!I4</f>
        <v>0</v>
      </c>
      <c r="J5" s="10">
        <f>'Direct Indicators'!J4</f>
        <v>0</v>
      </c>
      <c r="K5" s="231">
        <f>'Direct Indicators'!K4</f>
        <v>0</v>
      </c>
      <c r="L5" s="232"/>
      <c r="M5" s="233"/>
      <c r="O5" s="3" t="s">
        <v>2</v>
      </c>
      <c r="P5" s="10">
        <f>'Direct Indicators'!I5</f>
        <v>0</v>
      </c>
      <c r="Q5" s="10">
        <f>'Direct Indicators'!J5</f>
        <v>0</v>
      </c>
      <c r="R5" s="231">
        <f>'Direct Indicators'!K5</f>
        <v>0</v>
      </c>
      <c r="S5" s="232"/>
      <c r="T5" s="233"/>
    </row>
    <row r="6" spans="1:20">
      <c r="A6" s="3" t="s">
        <v>161</v>
      </c>
      <c r="B6" s="10">
        <f>'Direct Indicators'!$Q3</f>
        <v>0</v>
      </c>
      <c r="C6" s="10">
        <f>'Direct Indicators'!$R3</f>
        <v>0</v>
      </c>
      <c r="D6" s="10">
        <f>'Direct Indicators'!$S3</f>
        <v>0</v>
      </c>
      <c r="E6" s="10">
        <f>'Direct Indicators'!$T3</f>
        <v>0</v>
      </c>
      <c r="F6" s="10">
        <f>'Direct Indicators'!$U3</f>
        <v>0</v>
      </c>
      <c r="H6" s="3" t="s">
        <v>161</v>
      </c>
      <c r="I6" s="10">
        <f>'Direct Indicators'!$Q4</f>
        <v>0</v>
      </c>
      <c r="J6" s="10">
        <f>'Direct Indicators'!$R4</f>
        <v>0</v>
      </c>
      <c r="K6" s="10">
        <f>'Direct Indicators'!$S4</f>
        <v>0</v>
      </c>
      <c r="L6" s="10">
        <f>'Direct Indicators'!$T4</f>
        <v>0</v>
      </c>
      <c r="M6" s="10">
        <f>'Direct Indicators'!$U4</f>
        <v>0</v>
      </c>
      <c r="O6" s="3" t="s">
        <v>161</v>
      </c>
      <c r="P6" s="10">
        <f>'Direct Indicators'!$Q5</f>
        <v>0</v>
      </c>
      <c r="Q6" s="10">
        <f>'Direct Indicators'!$R5</f>
        <v>0</v>
      </c>
      <c r="R6" s="10">
        <f>'Direct Indicators'!$S5</f>
        <v>0</v>
      </c>
      <c r="S6" s="10">
        <f>'Direct Indicators'!$T5</f>
        <v>0</v>
      </c>
      <c r="T6" s="10">
        <f>'Direct Indicators'!$U5</f>
        <v>0</v>
      </c>
    </row>
    <row r="7" spans="1:20">
      <c r="A7" s="3" t="s">
        <v>3</v>
      </c>
      <c r="B7" s="10">
        <f>'Direct Indicators'!$L3</f>
        <v>0</v>
      </c>
      <c r="C7" s="10">
        <f>'Direct Indicators'!$M3</f>
        <v>0</v>
      </c>
      <c r="D7" s="10">
        <f>'Direct Indicators'!$N3</f>
        <v>0</v>
      </c>
      <c r="E7" s="10">
        <f>'Direct Indicators'!$O3</f>
        <v>0</v>
      </c>
      <c r="F7" s="10">
        <f>'Direct Indicators'!$P3</f>
        <v>0</v>
      </c>
      <c r="H7" s="3" t="s">
        <v>3</v>
      </c>
      <c r="I7" s="10">
        <f>'Direct Indicators'!$L4</f>
        <v>0</v>
      </c>
      <c r="J7" s="10">
        <f>'Direct Indicators'!$M4</f>
        <v>0</v>
      </c>
      <c r="K7" s="10">
        <f>'Direct Indicators'!$N4</f>
        <v>0</v>
      </c>
      <c r="L7" s="10">
        <f>'Direct Indicators'!$O4</f>
        <v>0</v>
      </c>
      <c r="M7" s="10">
        <f>'Direct Indicators'!$P4</f>
        <v>0</v>
      </c>
      <c r="O7" s="3" t="s">
        <v>3</v>
      </c>
      <c r="P7" s="10">
        <f>'Direct Indicators'!$L5</f>
        <v>0</v>
      </c>
      <c r="Q7" s="10">
        <f>'Direct Indicators'!$M5</f>
        <v>0</v>
      </c>
      <c r="R7" s="10">
        <f>'Direct Indicators'!$N5</f>
        <v>0</v>
      </c>
      <c r="S7" s="10">
        <f>'Direct Indicators'!$O5</f>
        <v>0</v>
      </c>
      <c r="T7" s="10">
        <f>'Direct Indicators'!$P5</f>
        <v>0</v>
      </c>
    </row>
    <row r="8" spans="1:20">
      <c r="A8" s="3" t="s">
        <v>162</v>
      </c>
      <c r="B8" s="8"/>
      <c r="C8" s="8"/>
      <c r="D8" s="8"/>
      <c r="E8" s="8"/>
      <c r="F8" s="9"/>
      <c r="H8" s="3" t="s">
        <v>162</v>
      </c>
      <c r="I8" s="8"/>
      <c r="J8" s="8"/>
      <c r="K8" s="8"/>
      <c r="L8" s="8"/>
      <c r="M8" s="9"/>
      <c r="O8" s="3" t="s">
        <v>162</v>
      </c>
      <c r="P8" s="8"/>
      <c r="Q8" s="8"/>
      <c r="R8" s="8"/>
      <c r="S8" s="8"/>
      <c r="T8" s="9"/>
    </row>
    <row r="9" spans="1:20">
      <c r="A9" s="3" t="s">
        <v>163</v>
      </c>
      <c r="B9" s="8"/>
      <c r="C9" s="8"/>
      <c r="D9" s="8"/>
      <c r="E9" s="8"/>
      <c r="F9" s="9"/>
      <c r="H9" s="3" t="s">
        <v>163</v>
      </c>
      <c r="I9" s="8"/>
      <c r="J9" s="8"/>
      <c r="K9" s="8"/>
      <c r="L9" s="8"/>
      <c r="M9" s="9"/>
      <c r="O9" s="3" t="s">
        <v>163</v>
      </c>
      <c r="P9" s="8"/>
      <c r="Q9" s="8"/>
      <c r="R9" s="8"/>
      <c r="S9" s="8"/>
      <c r="T9" s="9"/>
    </row>
    <row r="10" spans="1:20">
      <c r="A10" s="9"/>
      <c r="B10" s="8"/>
      <c r="C10" s="8"/>
      <c r="D10" s="8"/>
      <c r="E10" s="8"/>
      <c r="F10" s="9"/>
      <c r="H10" s="9"/>
      <c r="I10" s="8"/>
      <c r="J10" s="8"/>
      <c r="K10" s="8"/>
      <c r="L10" s="8"/>
      <c r="M10" s="9"/>
      <c r="O10" s="9"/>
      <c r="P10" s="8"/>
      <c r="Q10" s="8"/>
      <c r="R10" s="8"/>
      <c r="S10" s="8"/>
      <c r="T10" s="9"/>
    </row>
    <row r="11" spans="1:20">
      <c r="A11" s="3" t="s">
        <v>164</v>
      </c>
      <c r="B11" s="9"/>
      <c r="C11" s="9"/>
      <c r="D11" s="9"/>
      <c r="E11" s="9"/>
      <c r="F11" s="9"/>
      <c r="H11" s="3" t="s">
        <v>164</v>
      </c>
      <c r="I11" s="9"/>
      <c r="J11" s="9"/>
      <c r="K11" s="9"/>
      <c r="L11" s="9"/>
      <c r="M11" s="9"/>
      <c r="O11" s="3" t="s">
        <v>164</v>
      </c>
      <c r="P11" s="9"/>
      <c r="Q11" s="9"/>
      <c r="R11" s="9"/>
      <c r="S11" s="9"/>
      <c r="T11" s="9"/>
    </row>
    <row r="12" spans="1:20">
      <c r="A12" s="9"/>
      <c r="B12" s="9"/>
      <c r="C12" s="9"/>
      <c r="D12" s="9"/>
      <c r="E12" s="9"/>
      <c r="F12" s="9"/>
      <c r="H12" s="9"/>
      <c r="I12" s="9"/>
      <c r="J12" s="9"/>
      <c r="K12" s="9"/>
      <c r="L12" s="9"/>
      <c r="M12" s="9"/>
      <c r="O12" s="9"/>
      <c r="P12" s="9"/>
      <c r="Q12" s="9"/>
      <c r="R12" s="9"/>
      <c r="S12" s="9"/>
      <c r="T12" s="9"/>
    </row>
    <row r="13" spans="1:20">
      <c r="A13" s="3" t="s">
        <v>165</v>
      </c>
      <c r="B13" s="9"/>
      <c r="C13" s="9"/>
      <c r="D13" s="9"/>
      <c r="E13" s="9"/>
      <c r="F13" s="9"/>
      <c r="H13" s="3" t="s">
        <v>165</v>
      </c>
      <c r="I13" s="9"/>
      <c r="J13" s="9"/>
      <c r="K13" s="9"/>
      <c r="L13" s="9"/>
      <c r="M13" s="9"/>
      <c r="O13" s="3" t="s">
        <v>165</v>
      </c>
      <c r="P13" s="9"/>
      <c r="Q13" s="9"/>
      <c r="R13" s="9"/>
      <c r="S13" s="9"/>
      <c r="T13" s="9"/>
    </row>
    <row r="14" spans="1:20" s="11" customFormat="1" ht="6" customHeight="1"/>
    <row r="15" spans="1:20">
      <c r="A15" s="224">
        <f>'Direct Indicators'!B6</f>
        <v>0</v>
      </c>
      <c r="B15" s="225"/>
      <c r="C15" s="225"/>
      <c r="D15" s="225"/>
      <c r="E15" s="225"/>
      <c r="F15" s="234"/>
      <c r="H15" s="224">
        <f>'Direct Indicators'!B7</f>
        <v>0</v>
      </c>
      <c r="I15" s="225"/>
      <c r="J15" s="225"/>
      <c r="K15" s="225"/>
      <c r="L15" s="225"/>
      <c r="M15" s="234"/>
      <c r="O15" s="224">
        <f>'Direct Indicators'!B8</f>
        <v>0</v>
      </c>
      <c r="P15" s="225"/>
      <c r="Q15" s="225"/>
      <c r="R15" s="225"/>
      <c r="S15" s="225"/>
      <c r="T15" s="234"/>
    </row>
    <row r="16" spans="1:20">
      <c r="A16" s="3" t="s">
        <v>159</v>
      </c>
      <c r="B16" s="1" t="s">
        <v>11</v>
      </c>
      <c r="C16" s="4" t="s">
        <v>12</v>
      </c>
      <c r="D16" s="5" t="s">
        <v>8</v>
      </c>
      <c r="E16" s="6" t="s">
        <v>9</v>
      </c>
      <c r="F16" s="7" t="s">
        <v>14</v>
      </c>
      <c r="H16" s="3" t="s">
        <v>159</v>
      </c>
      <c r="I16" s="1" t="s">
        <v>11</v>
      </c>
      <c r="J16" s="4" t="s">
        <v>12</v>
      </c>
      <c r="K16" s="5" t="s">
        <v>8</v>
      </c>
      <c r="L16" s="6" t="s">
        <v>9</v>
      </c>
      <c r="M16" s="7" t="s">
        <v>14</v>
      </c>
      <c r="O16" s="3" t="s">
        <v>159</v>
      </c>
      <c r="P16" s="1" t="s">
        <v>11</v>
      </c>
      <c r="Q16" s="4" t="s">
        <v>12</v>
      </c>
      <c r="R16" s="5" t="s">
        <v>8</v>
      </c>
      <c r="S16" s="6" t="s">
        <v>9</v>
      </c>
      <c r="T16" s="7" t="s">
        <v>14</v>
      </c>
    </row>
    <row r="17" spans="1:20">
      <c r="A17" s="3" t="s">
        <v>160</v>
      </c>
      <c r="B17" s="229">
        <f>'Direct Indicators'!C6</f>
        <v>0</v>
      </c>
      <c r="C17" s="230"/>
      <c r="D17" s="10">
        <f>'Direct Indicators'!D6</f>
        <v>0</v>
      </c>
      <c r="E17" s="229">
        <f>'Direct Indicators'!E6</f>
        <v>0</v>
      </c>
      <c r="F17" s="235"/>
      <c r="H17" s="3" t="s">
        <v>160</v>
      </c>
      <c r="I17" s="229">
        <f>'Direct Indicators'!C7</f>
        <v>0</v>
      </c>
      <c r="J17" s="230"/>
      <c r="K17" s="10">
        <f>'Direct Indicators'!D7</f>
        <v>0</v>
      </c>
      <c r="L17" s="161">
        <f>'Direct Indicators'!E7</f>
        <v>0</v>
      </c>
      <c r="M17" s="165"/>
      <c r="O17" s="3" t="s">
        <v>160</v>
      </c>
      <c r="P17" s="229">
        <f>'Direct Indicators'!C8</f>
        <v>0</v>
      </c>
      <c r="Q17" s="230"/>
      <c r="R17" s="10">
        <f>'Direct Indicators'!D8</f>
        <v>0</v>
      </c>
      <c r="S17" s="229">
        <f>'Direct Indicators'!E8</f>
        <v>0</v>
      </c>
      <c r="T17" s="235"/>
    </row>
    <row r="18" spans="1:20">
      <c r="A18" s="3" t="s">
        <v>1</v>
      </c>
      <c r="B18" s="229">
        <f>'Direct Indicators'!F6</f>
        <v>0</v>
      </c>
      <c r="C18" s="235"/>
      <c r="D18" s="10">
        <f>'Direct Indicators'!G6</f>
        <v>0</v>
      </c>
      <c r="E18" s="231">
        <f>'Direct Indicators'!H6</f>
        <v>0</v>
      </c>
      <c r="F18" s="233"/>
      <c r="H18" s="3" t="s">
        <v>1</v>
      </c>
      <c r="I18" s="229">
        <f>'Direct Indicators'!F7</f>
        <v>0</v>
      </c>
      <c r="J18" s="236"/>
      <c r="K18" s="10">
        <f>'Direct Indicators'!G7</f>
        <v>0</v>
      </c>
      <c r="L18" s="158">
        <f>'Direct Indicators'!H7</f>
        <v>0</v>
      </c>
      <c r="M18" s="159"/>
      <c r="O18" s="3" t="s">
        <v>1</v>
      </c>
      <c r="P18" s="229">
        <f>'Direct Indicators'!F8</f>
        <v>0</v>
      </c>
      <c r="Q18" s="236"/>
      <c r="R18" s="10">
        <f>'Direct Indicators'!G8</f>
        <v>0</v>
      </c>
      <c r="S18" s="231">
        <f>'Direct Indicators'!H8</f>
        <v>0</v>
      </c>
      <c r="T18" s="233"/>
    </row>
    <row r="19" spans="1:20">
      <c r="A19" s="3" t="s">
        <v>2</v>
      </c>
      <c r="B19" s="10">
        <f>'Direct Indicators'!I6</f>
        <v>0</v>
      </c>
      <c r="C19" s="10">
        <f>'Direct Indicators'!J6</f>
        <v>0</v>
      </c>
      <c r="D19" s="231">
        <f>'Direct Indicators'!K6</f>
        <v>0</v>
      </c>
      <c r="E19" s="232"/>
      <c r="F19" s="233"/>
      <c r="H19" s="3" t="s">
        <v>2</v>
      </c>
      <c r="I19" s="10">
        <f>'Direct Indicators'!I7</f>
        <v>0</v>
      </c>
      <c r="J19" s="10">
        <f>'Direct Indicators'!J7</f>
        <v>0</v>
      </c>
      <c r="K19" s="231">
        <f>'Direct Indicators'!K7</f>
        <v>0</v>
      </c>
      <c r="L19" s="232"/>
      <c r="M19" s="233"/>
      <c r="O19" s="3" t="s">
        <v>2</v>
      </c>
      <c r="P19" s="10">
        <f>'Direct Indicators'!I8</f>
        <v>0</v>
      </c>
      <c r="Q19" s="10">
        <f>'Direct Indicators'!J8</f>
        <v>0</v>
      </c>
      <c r="R19" s="231">
        <f>'Direct Indicators'!K8</f>
        <v>0</v>
      </c>
      <c r="S19" s="232"/>
      <c r="T19" s="233"/>
    </row>
    <row r="20" spans="1:20">
      <c r="A20" s="3" t="s">
        <v>161</v>
      </c>
      <c r="B20" s="10">
        <f>'Direct Indicators'!$Q6</f>
        <v>0</v>
      </c>
      <c r="C20" s="10">
        <f>'Direct Indicators'!$R6</f>
        <v>0</v>
      </c>
      <c r="D20" s="10">
        <f>'Direct Indicators'!$S6</f>
        <v>0</v>
      </c>
      <c r="E20" s="10">
        <f>'Direct Indicators'!$T6</f>
        <v>0</v>
      </c>
      <c r="F20" s="10">
        <f>'Direct Indicators'!$U6</f>
        <v>0</v>
      </c>
      <c r="H20" s="3" t="s">
        <v>161</v>
      </c>
      <c r="I20" s="10">
        <f>'Direct Indicators'!$Q7</f>
        <v>0</v>
      </c>
      <c r="J20" s="10">
        <f>'Direct Indicators'!$R7</f>
        <v>0</v>
      </c>
      <c r="K20" s="10">
        <f>'Direct Indicators'!$S7</f>
        <v>0</v>
      </c>
      <c r="L20" s="10">
        <f>'Direct Indicators'!$T7</f>
        <v>0</v>
      </c>
      <c r="M20" s="10">
        <f>'Direct Indicators'!$U7</f>
        <v>0</v>
      </c>
      <c r="O20" s="3" t="s">
        <v>161</v>
      </c>
      <c r="P20" s="10">
        <f>'Direct Indicators'!$Q8</f>
        <v>0</v>
      </c>
      <c r="Q20" s="10">
        <f>'Direct Indicators'!$R8</f>
        <v>0</v>
      </c>
      <c r="R20" s="10">
        <f>'Direct Indicators'!$S8</f>
        <v>0</v>
      </c>
      <c r="S20" s="10">
        <f>'Direct Indicators'!$T8</f>
        <v>0</v>
      </c>
      <c r="T20" s="10">
        <f>'Direct Indicators'!$U8</f>
        <v>0</v>
      </c>
    </row>
    <row r="21" spans="1:20">
      <c r="A21" s="3" t="s">
        <v>3</v>
      </c>
      <c r="B21" s="10">
        <f>'Direct Indicators'!$L6</f>
        <v>0</v>
      </c>
      <c r="C21" s="10">
        <f>'Direct Indicators'!$M6</f>
        <v>0</v>
      </c>
      <c r="D21" s="10">
        <f>'Direct Indicators'!$N6</f>
        <v>0</v>
      </c>
      <c r="E21" s="10">
        <f>'Direct Indicators'!$O6</f>
        <v>0</v>
      </c>
      <c r="F21" s="10">
        <f>'Direct Indicators'!$P6</f>
        <v>0</v>
      </c>
      <c r="H21" s="3" t="s">
        <v>3</v>
      </c>
      <c r="I21" s="10">
        <f>'Direct Indicators'!$L7</f>
        <v>0</v>
      </c>
      <c r="J21" s="10">
        <f>'Direct Indicators'!$M7</f>
        <v>0</v>
      </c>
      <c r="K21" s="10">
        <f>'Direct Indicators'!$N7</f>
        <v>0</v>
      </c>
      <c r="L21" s="10">
        <f>'Direct Indicators'!$O7</f>
        <v>0</v>
      </c>
      <c r="M21" s="10">
        <f>'Direct Indicators'!$P7</f>
        <v>0</v>
      </c>
      <c r="O21" s="3" t="s">
        <v>3</v>
      </c>
      <c r="P21" s="10">
        <f>'Direct Indicators'!$L8</f>
        <v>0</v>
      </c>
      <c r="Q21" s="10">
        <f>'Direct Indicators'!$M8</f>
        <v>0</v>
      </c>
      <c r="R21" s="10">
        <f>'Direct Indicators'!$N8</f>
        <v>0</v>
      </c>
      <c r="S21" s="10">
        <f>'Direct Indicators'!$O8</f>
        <v>0</v>
      </c>
      <c r="T21" s="10">
        <f>'Direct Indicators'!$P8</f>
        <v>0</v>
      </c>
    </row>
    <row r="22" spans="1:20">
      <c r="A22" s="3" t="s">
        <v>162</v>
      </c>
      <c r="B22" s="10" t="s">
        <v>166</v>
      </c>
      <c r="C22" s="10"/>
      <c r="D22" s="10"/>
      <c r="E22" s="10"/>
      <c r="F22" s="8"/>
      <c r="H22" s="3" t="s">
        <v>162</v>
      </c>
      <c r="I22" s="10"/>
      <c r="J22" s="10"/>
      <c r="K22" s="10"/>
      <c r="L22" s="10"/>
      <c r="M22" s="8"/>
      <c r="O22" s="3" t="s">
        <v>162</v>
      </c>
      <c r="P22" s="10"/>
      <c r="Q22" s="10"/>
      <c r="R22" s="10"/>
      <c r="S22" s="10"/>
      <c r="T22" s="8"/>
    </row>
    <row r="23" spans="1:20">
      <c r="A23" s="3" t="s">
        <v>163</v>
      </c>
      <c r="B23" s="8" t="s">
        <v>166</v>
      </c>
      <c r="C23" s="8"/>
      <c r="D23" s="8"/>
      <c r="E23" s="8"/>
      <c r="F23" s="9"/>
      <c r="H23" s="3" t="s">
        <v>163</v>
      </c>
      <c r="I23" s="8"/>
      <c r="J23" s="8"/>
      <c r="K23" s="8"/>
      <c r="L23" s="8"/>
      <c r="M23" s="9"/>
      <c r="O23" s="3" t="s">
        <v>163</v>
      </c>
      <c r="P23" s="8"/>
      <c r="Q23" s="8"/>
      <c r="R23" s="8"/>
      <c r="S23" s="8"/>
      <c r="T23" s="9"/>
    </row>
    <row r="24" spans="1:20">
      <c r="A24" s="3"/>
      <c r="B24" s="8"/>
      <c r="C24" s="8"/>
      <c r="D24" s="8"/>
      <c r="E24" s="8"/>
      <c r="F24" s="9"/>
      <c r="H24" s="9"/>
      <c r="I24" s="8"/>
      <c r="J24" s="8"/>
      <c r="K24" s="8"/>
      <c r="L24" s="8"/>
      <c r="M24" s="9"/>
      <c r="O24" s="9"/>
      <c r="P24" s="8"/>
      <c r="Q24" s="8"/>
      <c r="R24" s="8"/>
      <c r="S24" s="8"/>
      <c r="T24" s="9"/>
    </row>
    <row r="25" spans="1:20">
      <c r="A25" s="3" t="s">
        <v>164</v>
      </c>
      <c r="B25" s="9"/>
      <c r="C25" s="9"/>
      <c r="D25" s="9"/>
      <c r="E25" s="9"/>
      <c r="F25" s="9"/>
      <c r="H25" s="3" t="s">
        <v>164</v>
      </c>
      <c r="I25" s="9"/>
      <c r="J25" s="9"/>
      <c r="K25" s="9"/>
      <c r="L25" s="9"/>
      <c r="M25" s="9"/>
      <c r="O25" s="3" t="s">
        <v>164</v>
      </c>
      <c r="P25" s="9"/>
      <c r="Q25" s="9"/>
      <c r="R25" s="9"/>
      <c r="S25" s="9"/>
      <c r="T25" s="9"/>
    </row>
    <row r="26" spans="1:20">
      <c r="A26" s="9"/>
      <c r="B26" s="9"/>
      <c r="C26" s="9"/>
      <c r="D26" s="9"/>
      <c r="E26" s="9"/>
      <c r="F26" s="9"/>
      <c r="H26" s="9"/>
      <c r="I26" s="9"/>
      <c r="J26" s="9"/>
      <c r="K26" s="9"/>
      <c r="L26" s="9"/>
      <c r="M26" s="9"/>
      <c r="O26" s="9"/>
      <c r="P26" s="9"/>
      <c r="Q26" s="9"/>
      <c r="R26" s="9"/>
      <c r="S26" s="9"/>
      <c r="T26" s="9"/>
    </row>
    <row r="27" spans="1:20">
      <c r="A27" s="3" t="s">
        <v>165</v>
      </c>
      <c r="B27" s="9"/>
      <c r="C27" s="9"/>
      <c r="D27" s="9"/>
      <c r="E27" s="9"/>
      <c r="F27" s="9"/>
      <c r="H27" s="3" t="s">
        <v>165</v>
      </c>
      <c r="I27" s="9"/>
      <c r="J27" s="9"/>
      <c r="K27" s="9"/>
      <c r="L27" s="9"/>
      <c r="M27" s="9"/>
      <c r="O27" s="3" t="s">
        <v>165</v>
      </c>
      <c r="P27" s="9"/>
      <c r="Q27" s="9"/>
      <c r="R27" s="9"/>
      <c r="S27" s="9"/>
      <c r="T27" s="9"/>
    </row>
    <row r="28" spans="1:20" s="11" customFormat="1" ht="6" customHeight="1"/>
    <row r="29" spans="1:20">
      <c r="A29" s="224">
        <f>'Direct Indicators'!B9</f>
        <v>0</v>
      </c>
      <c r="B29" s="225"/>
      <c r="C29" s="225"/>
      <c r="D29" s="225"/>
      <c r="E29" s="225"/>
      <c r="F29" s="234"/>
      <c r="H29" s="224">
        <f>'Direct Indicators'!B11</f>
        <v>0</v>
      </c>
      <c r="I29" s="225"/>
      <c r="J29" s="225"/>
      <c r="K29" s="225"/>
      <c r="L29" s="225"/>
      <c r="M29" s="234"/>
      <c r="O29" s="224">
        <f>'Direct Indicators'!B12</f>
        <v>0</v>
      </c>
      <c r="P29" s="225"/>
      <c r="Q29" s="225"/>
      <c r="R29" s="225"/>
      <c r="S29" s="225"/>
      <c r="T29" s="234"/>
    </row>
    <row r="30" spans="1:20">
      <c r="A30" s="3" t="s">
        <v>159</v>
      </c>
      <c r="B30" s="1" t="s">
        <v>11</v>
      </c>
      <c r="C30" s="4" t="s">
        <v>12</v>
      </c>
      <c r="D30" s="5" t="s">
        <v>8</v>
      </c>
      <c r="E30" s="6" t="s">
        <v>9</v>
      </c>
      <c r="F30" s="7" t="s">
        <v>14</v>
      </c>
      <c r="H30" s="3" t="s">
        <v>159</v>
      </c>
      <c r="I30" s="1" t="s">
        <v>11</v>
      </c>
      <c r="J30" s="4" t="s">
        <v>12</v>
      </c>
      <c r="K30" s="5" t="s">
        <v>8</v>
      </c>
      <c r="L30" s="6" t="s">
        <v>9</v>
      </c>
      <c r="M30" s="7" t="s">
        <v>14</v>
      </c>
      <c r="O30" s="3" t="s">
        <v>159</v>
      </c>
      <c r="P30" s="1" t="s">
        <v>11</v>
      </c>
      <c r="Q30" s="4" t="s">
        <v>12</v>
      </c>
      <c r="R30" s="5" t="s">
        <v>8</v>
      </c>
      <c r="S30" s="6" t="s">
        <v>9</v>
      </c>
      <c r="T30" s="7" t="s">
        <v>14</v>
      </c>
    </row>
    <row r="31" spans="1:20">
      <c r="A31" s="3" t="s">
        <v>160</v>
      </c>
      <c r="B31" s="229">
        <f>'Direct Indicators'!C9</f>
        <v>0</v>
      </c>
      <c r="C31" s="230"/>
      <c r="D31" s="10">
        <f>'Direct Indicators'!D9</f>
        <v>0</v>
      </c>
      <c r="E31" s="229">
        <f>'Direct Indicators'!E9</f>
        <v>0</v>
      </c>
      <c r="F31" s="235"/>
      <c r="H31" s="3" t="s">
        <v>160</v>
      </c>
      <c r="I31" s="229">
        <f>'Direct Indicators'!C11</f>
        <v>0</v>
      </c>
      <c r="J31" s="230"/>
      <c r="K31" s="10">
        <f>'Direct Indicators'!D11</f>
        <v>0</v>
      </c>
      <c r="L31" s="229">
        <f>'Direct Indicators'!E11</f>
        <v>0</v>
      </c>
      <c r="M31" s="235"/>
      <c r="O31" s="3" t="s">
        <v>160</v>
      </c>
      <c r="P31" s="229">
        <f>'Direct Indicators'!C12</f>
        <v>0</v>
      </c>
      <c r="Q31" s="230"/>
      <c r="R31" s="10">
        <f>'Direct Indicators'!D12</f>
        <v>0</v>
      </c>
      <c r="S31" s="229">
        <f>'Direct Indicators'!E12</f>
        <v>0</v>
      </c>
      <c r="T31" s="235"/>
    </row>
    <row r="32" spans="1:20">
      <c r="A32" s="3" t="s">
        <v>1</v>
      </c>
      <c r="B32" s="229">
        <f>'Direct Indicators'!F9</f>
        <v>0</v>
      </c>
      <c r="C32" s="236"/>
      <c r="D32" s="10">
        <f>'Direct Indicators'!G9</f>
        <v>0</v>
      </c>
      <c r="E32" s="231">
        <f>'Direct Indicators'!H9</f>
        <v>0</v>
      </c>
      <c r="F32" s="233"/>
      <c r="H32" s="3" t="s">
        <v>1</v>
      </c>
      <c r="I32" s="237">
        <f>'Direct Indicators'!F11</f>
        <v>0</v>
      </c>
      <c r="J32" s="238"/>
      <c r="K32" s="12">
        <f>'Direct Indicators'!G11</f>
        <v>0</v>
      </c>
      <c r="L32" s="239">
        <f>'Direct Indicators'!H11</f>
        <v>0</v>
      </c>
      <c r="M32" s="240"/>
      <c r="O32" s="3" t="s">
        <v>1</v>
      </c>
      <c r="P32" s="229">
        <f>'Direct Indicators'!F12</f>
        <v>0</v>
      </c>
      <c r="Q32" s="236"/>
      <c r="R32" s="10">
        <f>'Direct Indicators'!G12</f>
        <v>0</v>
      </c>
      <c r="S32" s="231">
        <f>'Direct Indicators'!H12</f>
        <v>0</v>
      </c>
      <c r="T32" s="233"/>
    </row>
    <row r="33" spans="1:20">
      <c r="A33" s="3" t="s">
        <v>2</v>
      </c>
      <c r="B33" s="10">
        <f>'Direct Indicators'!I9</f>
        <v>0</v>
      </c>
      <c r="C33" s="10">
        <f>'Direct Indicators'!J9</f>
        <v>0</v>
      </c>
      <c r="D33" s="231">
        <f>'Direct Indicators'!K9</f>
        <v>0</v>
      </c>
      <c r="E33" s="232"/>
      <c r="F33" s="233"/>
      <c r="H33" s="3" t="s">
        <v>2</v>
      </c>
      <c r="I33" s="10">
        <f>'Direct Indicators'!I11</f>
        <v>0</v>
      </c>
      <c r="J33" s="10">
        <f>'Direct Indicators'!J11</f>
        <v>0</v>
      </c>
      <c r="K33" s="231">
        <f>'Direct Indicators'!K11</f>
        <v>0</v>
      </c>
      <c r="L33" s="232"/>
      <c r="M33" s="233"/>
      <c r="O33" s="3" t="s">
        <v>2</v>
      </c>
      <c r="P33" s="10">
        <f>'Direct Indicators'!I12</f>
        <v>0</v>
      </c>
      <c r="Q33" s="10">
        <f>'Direct Indicators'!J12</f>
        <v>0</v>
      </c>
      <c r="R33" s="231">
        <f>'Direct Indicators'!K12</f>
        <v>0</v>
      </c>
      <c r="S33" s="232"/>
      <c r="T33" s="233"/>
    </row>
    <row r="34" spans="1:20">
      <c r="A34" s="3" t="s">
        <v>161</v>
      </c>
      <c r="B34" s="10">
        <f>'Direct Indicators'!$Q9</f>
        <v>0</v>
      </c>
      <c r="C34" s="10">
        <f>'Direct Indicators'!$R9</f>
        <v>0</v>
      </c>
      <c r="D34" s="10">
        <f>'Direct Indicators'!$S9</f>
        <v>0</v>
      </c>
      <c r="E34" s="10">
        <f>'Direct Indicators'!$T9</f>
        <v>0</v>
      </c>
      <c r="F34" s="10">
        <f>'Direct Indicators'!$U9</f>
        <v>0</v>
      </c>
      <c r="H34" s="3" t="s">
        <v>161</v>
      </c>
      <c r="I34" s="10">
        <f>'Direct Indicators'!$Q11</f>
        <v>0</v>
      </c>
      <c r="J34" s="10">
        <f>'Direct Indicators'!$R11</f>
        <v>0</v>
      </c>
      <c r="K34" s="10">
        <f>'Direct Indicators'!$S11</f>
        <v>0</v>
      </c>
      <c r="L34" s="10">
        <f>'Direct Indicators'!$T11</f>
        <v>0</v>
      </c>
      <c r="M34" s="10">
        <f>'Direct Indicators'!$U11</f>
        <v>0</v>
      </c>
      <c r="O34" s="3" t="s">
        <v>161</v>
      </c>
      <c r="P34" s="10">
        <f>'Direct Indicators'!$Q12</f>
        <v>0</v>
      </c>
      <c r="Q34" s="10">
        <f>'Direct Indicators'!$R12</f>
        <v>0</v>
      </c>
      <c r="R34" s="10">
        <f>'Direct Indicators'!$S12</f>
        <v>0</v>
      </c>
      <c r="S34" s="10">
        <f>'Direct Indicators'!$T12</f>
        <v>0</v>
      </c>
      <c r="T34" s="10">
        <f>'Direct Indicators'!$U12</f>
        <v>0</v>
      </c>
    </row>
    <row r="35" spans="1:20">
      <c r="A35" s="3" t="s">
        <v>3</v>
      </c>
      <c r="B35" s="10">
        <f>'Direct Indicators'!$L9</f>
        <v>0</v>
      </c>
      <c r="C35" s="10">
        <f>'Direct Indicators'!$M9</f>
        <v>0</v>
      </c>
      <c r="D35" s="10">
        <f>'Direct Indicators'!$N9</f>
        <v>0</v>
      </c>
      <c r="E35" s="10">
        <f>'Direct Indicators'!$O9</f>
        <v>0</v>
      </c>
      <c r="F35" s="10">
        <f>'Direct Indicators'!$P9</f>
        <v>0</v>
      </c>
      <c r="H35" s="3" t="s">
        <v>3</v>
      </c>
      <c r="I35" s="10">
        <f>'Direct Indicators'!$L11</f>
        <v>0</v>
      </c>
      <c r="J35" s="10">
        <f>'Direct Indicators'!$M11</f>
        <v>0</v>
      </c>
      <c r="K35" s="10">
        <f>'Direct Indicators'!$N11</f>
        <v>0</v>
      </c>
      <c r="L35" s="10">
        <f>'Direct Indicators'!$O11</f>
        <v>0</v>
      </c>
      <c r="M35" s="10">
        <f>'Direct Indicators'!$P11</f>
        <v>0</v>
      </c>
      <c r="O35" s="3" t="s">
        <v>3</v>
      </c>
      <c r="P35" s="10">
        <f>'Direct Indicators'!$L12</f>
        <v>0</v>
      </c>
      <c r="Q35" s="10">
        <f>'Direct Indicators'!$M12</f>
        <v>0</v>
      </c>
      <c r="R35" s="10">
        <f>'Direct Indicators'!$N12</f>
        <v>0</v>
      </c>
      <c r="S35" s="10">
        <f>'Direct Indicators'!$O12</f>
        <v>0</v>
      </c>
      <c r="T35" s="10">
        <f>'Direct Indicators'!$P12</f>
        <v>0</v>
      </c>
    </row>
    <row r="36" spans="1:20">
      <c r="A36" s="3" t="s">
        <v>162</v>
      </c>
      <c r="B36" s="10"/>
      <c r="C36" s="10"/>
      <c r="D36" s="162"/>
      <c r="E36" s="163"/>
      <c r="F36" s="164"/>
      <c r="H36" s="3" t="s">
        <v>162</v>
      </c>
      <c r="I36" s="10"/>
      <c r="J36" s="10"/>
      <c r="K36" s="162"/>
      <c r="L36" s="163"/>
      <c r="M36" s="164"/>
      <c r="O36" s="3" t="s">
        <v>162</v>
      </c>
      <c r="P36" s="10"/>
      <c r="Q36" s="10"/>
      <c r="R36" s="162"/>
      <c r="S36" s="163"/>
      <c r="T36" s="164"/>
    </row>
    <row r="37" spans="1:20">
      <c r="A37" s="3" t="s">
        <v>163</v>
      </c>
      <c r="B37" s="10"/>
      <c r="C37" s="10"/>
      <c r="D37" s="10"/>
      <c r="E37" s="10"/>
      <c r="F37" s="8"/>
      <c r="H37" s="3" t="s">
        <v>163</v>
      </c>
      <c r="I37" s="10"/>
      <c r="J37" s="10"/>
      <c r="K37" s="10"/>
      <c r="L37" s="10"/>
      <c r="M37" s="8"/>
      <c r="O37" s="3" t="s">
        <v>163</v>
      </c>
      <c r="P37" s="10"/>
      <c r="Q37" s="10"/>
      <c r="R37" s="10"/>
      <c r="S37" s="10"/>
      <c r="T37" s="8"/>
    </row>
    <row r="38" spans="1:20">
      <c r="A38" s="9"/>
      <c r="B38" s="8"/>
      <c r="C38" s="8"/>
      <c r="D38" s="8"/>
      <c r="E38" s="8"/>
      <c r="F38" s="9"/>
      <c r="H38" s="9"/>
      <c r="I38" s="8"/>
      <c r="J38" s="8"/>
      <c r="K38" s="8"/>
      <c r="L38" s="8"/>
      <c r="M38" s="9"/>
      <c r="O38" s="9"/>
      <c r="P38" s="8"/>
      <c r="Q38" s="8"/>
      <c r="R38" s="8"/>
      <c r="S38" s="8"/>
      <c r="T38" s="9"/>
    </row>
    <row r="39" spans="1:20">
      <c r="A39" s="3" t="s">
        <v>164</v>
      </c>
      <c r="B39" s="9"/>
      <c r="C39" s="9"/>
      <c r="D39" s="9"/>
      <c r="E39" s="9"/>
      <c r="F39" s="9"/>
      <c r="H39" s="3" t="s">
        <v>164</v>
      </c>
      <c r="I39" s="9"/>
      <c r="J39" s="9"/>
      <c r="K39" s="9"/>
      <c r="L39" s="9"/>
      <c r="M39" s="9"/>
      <c r="O39" s="3" t="s">
        <v>164</v>
      </c>
      <c r="P39" s="9"/>
      <c r="Q39" s="9"/>
      <c r="R39" s="9"/>
      <c r="S39" s="9"/>
      <c r="T39" s="9"/>
    </row>
    <row r="40" spans="1:20">
      <c r="A40" s="9"/>
      <c r="B40" s="9"/>
      <c r="C40" s="9"/>
      <c r="D40" s="9"/>
      <c r="E40" s="9"/>
      <c r="F40" s="9"/>
      <c r="H40" s="9"/>
      <c r="I40" s="9"/>
      <c r="J40" s="9"/>
      <c r="K40" s="9"/>
      <c r="L40" s="9"/>
      <c r="M40" s="9"/>
      <c r="O40" s="9"/>
      <c r="P40" s="9"/>
      <c r="Q40" s="9"/>
      <c r="R40" s="9"/>
      <c r="S40" s="9"/>
      <c r="T40" s="9"/>
    </row>
    <row r="41" spans="1:20">
      <c r="A41" s="3" t="s">
        <v>165</v>
      </c>
      <c r="B41" s="9"/>
      <c r="C41" s="9"/>
      <c r="D41" s="9"/>
      <c r="E41" s="9"/>
      <c r="F41" s="9"/>
      <c r="H41" s="3" t="s">
        <v>165</v>
      </c>
      <c r="I41" s="9"/>
      <c r="J41" s="9"/>
      <c r="K41" s="9"/>
      <c r="L41" s="9"/>
      <c r="M41" s="9"/>
      <c r="O41" s="3" t="s">
        <v>165</v>
      </c>
      <c r="P41" s="9"/>
      <c r="Q41" s="9"/>
      <c r="R41" s="9"/>
      <c r="S41" s="9"/>
      <c r="T41" s="9"/>
    </row>
  </sheetData>
  <mergeCells count="52">
    <mergeCell ref="A1:F1"/>
    <mergeCell ref="B3:C3"/>
    <mergeCell ref="D5:F5"/>
    <mergeCell ref="H1:M1"/>
    <mergeCell ref="I3:J3"/>
    <mergeCell ref="K5:M5"/>
    <mergeCell ref="B4:C4"/>
    <mergeCell ref="E4:F4"/>
    <mergeCell ref="I4:J4"/>
    <mergeCell ref="L4:M4"/>
    <mergeCell ref="E3:F3"/>
    <mergeCell ref="B18:C18"/>
    <mergeCell ref="I18:J18"/>
    <mergeCell ref="L3:M3"/>
    <mergeCell ref="R19:T19"/>
    <mergeCell ref="O29:T29"/>
    <mergeCell ref="A15:F15"/>
    <mergeCell ref="B17:C17"/>
    <mergeCell ref="A29:F29"/>
    <mergeCell ref="E18:F18"/>
    <mergeCell ref="S3:T3"/>
    <mergeCell ref="S17:T17"/>
    <mergeCell ref="E17:F17"/>
    <mergeCell ref="D19:F19"/>
    <mergeCell ref="H15:M15"/>
    <mergeCell ref="I17:J17"/>
    <mergeCell ref="K19:M19"/>
    <mergeCell ref="R33:T33"/>
    <mergeCell ref="O1:T1"/>
    <mergeCell ref="P3:Q3"/>
    <mergeCell ref="R5:T5"/>
    <mergeCell ref="O15:T15"/>
    <mergeCell ref="P17:Q17"/>
    <mergeCell ref="S4:T4"/>
    <mergeCell ref="P4:Q4"/>
    <mergeCell ref="P18:Q18"/>
    <mergeCell ref="S18:T18"/>
    <mergeCell ref="P32:Q32"/>
    <mergeCell ref="S32:T32"/>
    <mergeCell ref="S31:T31"/>
    <mergeCell ref="P31:Q31"/>
    <mergeCell ref="B31:C31"/>
    <mergeCell ref="D33:F33"/>
    <mergeCell ref="H29:M29"/>
    <mergeCell ref="I31:J31"/>
    <mergeCell ref="K33:M33"/>
    <mergeCell ref="B32:C32"/>
    <mergeCell ref="E32:F32"/>
    <mergeCell ref="I32:J32"/>
    <mergeCell ref="L32:M32"/>
    <mergeCell ref="L31:M31"/>
    <mergeCell ref="E31:F3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CCB767ECA2945A2972C1B8C4B2FAF" ma:contentTypeVersion="14" ma:contentTypeDescription="Create a new document." ma:contentTypeScope="" ma:versionID="3b89e6419715cc261c64de49832ea87d">
  <xsd:schema xmlns:xsd="http://www.w3.org/2001/XMLSchema" xmlns:xs="http://www.w3.org/2001/XMLSchema" xmlns:p="http://schemas.microsoft.com/office/2006/metadata/properties" xmlns:ns2="60b383c8-d514-46d9-801f-d9bf9d31236e" xmlns:ns3="d1d1d275-8768-4d4a-979e-aa04a4efa952" targetNamespace="http://schemas.microsoft.com/office/2006/metadata/properties" ma:root="true" ma:fieldsID="de1cc85bcf6387031f34ca1355193270" ns2:_="" ns3:_="">
    <xsd:import namespace="60b383c8-d514-46d9-801f-d9bf9d31236e"/>
    <xsd:import namespace="d1d1d275-8768-4d4a-979e-aa04a4efa9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b383c8-d514-46d9-801f-d9bf9d3123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40eee1e-ad38-437e-be40-fc9f033adc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1d275-8768-4d4a-979e-aa04a4efa95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ac474ac-1042-4b67-8499-cc006b33c5f0}" ma:internalName="TaxCatchAll" ma:showField="CatchAllData" ma:web="d1d1d275-8768-4d4a-979e-aa04a4efa9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b383c8-d514-46d9-801f-d9bf9d31236e">
      <Terms xmlns="http://schemas.microsoft.com/office/infopath/2007/PartnerControls"/>
    </lcf76f155ced4ddcb4097134ff3c332f>
    <TaxCatchAll xmlns="d1d1d275-8768-4d4a-979e-aa04a4efa952" xsi:nil="true"/>
  </documentManagement>
</p:properties>
</file>

<file path=customXml/itemProps1.xml><?xml version="1.0" encoding="utf-8"?>
<ds:datastoreItem xmlns:ds="http://schemas.openxmlformats.org/officeDocument/2006/customXml" ds:itemID="{4B1621D5-9D01-4146-8046-15AABDAC93B4}"/>
</file>

<file path=customXml/itemProps2.xml><?xml version="1.0" encoding="utf-8"?>
<ds:datastoreItem xmlns:ds="http://schemas.openxmlformats.org/officeDocument/2006/customXml" ds:itemID="{CB541C17-55B8-4FA7-A2C8-ECBDC01FA706}"/>
</file>

<file path=customXml/itemProps3.xml><?xml version="1.0" encoding="utf-8"?>
<ds:datastoreItem xmlns:ds="http://schemas.openxmlformats.org/officeDocument/2006/customXml" ds:itemID="{A3B1D4F9-3DC7-48AA-9D7B-7A58D5237B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2018-05-28T10:35:51Z</dcterms:created>
  <dcterms:modified xsi:type="dcterms:W3CDTF">2021-06-15T15:06:26Z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0x0101009C8CCB767ECA2945A2972C1B8C4B2FAF</vt:lpwstr>
  </property>
</Properties>
</file>